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192.168.0.143\再生協共有\経営改善支援センター\07ＨＰ原稿\HP早期原稿(R4.7.15～)\1.新書式　早期　R4.7.15～\新書式　３支払申請\"/>
    </mc:Choice>
  </mc:AlternateContent>
  <xr:revisionPtr revIDLastSave="0" documentId="13_ncr:1_{BAC8F301-202E-4917-AB0E-41CABA1CED83}" xr6:coauthVersionLast="47" xr6:coauthVersionMax="47" xr10:uidLastSave="{00000000-0000-0000-0000-000000000000}"/>
  <bookViews>
    <workbookView xWindow="-120" yWindow="-120" windowWidth="20730" windowHeight="11160" xr2:uid="{00000000-000D-0000-FFFF-FFFF00000000}"/>
  </bookViews>
  <sheets>
    <sheet name="フォーム①個人 " sheetId="5" r:id="rId1"/>
    <sheet name="フォーム①法人" sheetId="6" r:id="rId2"/>
  </sheets>
  <definedNames>
    <definedName name="_xlnm.Print_Area" localSheetId="0">'フォーム①個人 '!$A$1:$I$44</definedName>
    <definedName name="_xlnm.Print_Area" localSheetId="1">フォーム①法人!$A$1:$I$41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9" i="6" l="1"/>
  <c r="D19" i="5"/>
  <c r="E34" i="5"/>
  <c r="E31" i="6"/>
  <c r="F25" i="5"/>
  <c r="F25" i="6"/>
  <c r="H31" i="6" l="1"/>
  <c r="F26" i="6"/>
  <c r="F27" i="6" s="1"/>
  <c r="F28" i="6" s="1"/>
  <c r="H19" i="6"/>
  <c r="F26" i="5"/>
  <c r="F27" i="5" s="1"/>
  <c r="H34" i="5"/>
  <c r="F28" i="5" l="1"/>
  <c r="H19" i="5" s="1"/>
  <c r="F29" i="5" l="1"/>
  <c r="F30" i="5" s="1"/>
  <c r="F31" i="5" s="1"/>
</calcChain>
</file>

<file path=xl/sharedStrings.xml><?xml version="1.0" encoding="utf-8"?>
<sst xmlns="http://schemas.openxmlformats.org/spreadsheetml/2006/main" count="118" uniqueCount="62">
  <si>
    <t>住所</t>
    <rPh sb="0" eb="2">
      <t>ジュウショ</t>
    </rPh>
    <phoneticPr fontId="2"/>
  </si>
  <si>
    <t>円</t>
    <rPh sb="0" eb="1">
      <t>エン</t>
    </rPh>
    <phoneticPr fontId="2"/>
  </si>
  <si>
    <t>内訳</t>
    <rPh sb="0" eb="2">
      <t>ウチワケ</t>
    </rPh>
    <phoneticPr fontId="2"/>
  </si>
  <si>
    <t>申請者領収書金額</t>
    <rPh sb="0" eb="3">
      <t>シンセイシャ</t>
    </rPh>
    <rPh sb="3" eb="6">
      <t>リョウシュウショ</t>
    </rPh>
    <rPh sb="6" eb="8">
      <t>キンガク</t>
    </rPh>
    <phoneticPr fontId="2"/>
  </si>
  <si>
    <t>Ｃ＝Ａ－Ｂ</t>
    <phoneticPr fontId="2"/>
  </si>
  <si>
    <t>Ｅ＝Ｃ－Ｄ</t>
    <phoneticPr fontId="2"/>
  </si>
  <si>
    <t>&lt;認定支援機関が個人の場合&gt;</t>
    <rPh sb="1" eb="3">
      <t>ニンテイ</t>
    </rPh>
    <rPh sb="3" eb="5">
      <t>シエン</t>
    </rPh>
    <rPh sb="5" eb="7">
      <t>キカン</t>
    </rPh>
    <rPh sb="8" eb="10">
      <t>コジン</t>
    </rPh>
    <rPh sb="11" eb="13">
      <t>バアイ</t>
    </rPh>
    <phoneticPr fontId="2"/>
  </si>
  <si>
    <t>振込先</t>
    <rPh sb="0" eb="2">
      <t>フリコミ</t>
    </rPh>
    <rPh sb="2" eb="3">
      <t>サキ</t>
    </rPh>
    <phoneticPr fontId="2"/>
  </si>
  <si>
    <t>&lt;認定支援機関が法人の場合&gt;</t>
    <rPh sb="1" eb="3">
      <t>ニンテイ</t>
    </rPh>
    <rPh sb="3" eb="5">
      <t>シエン</t>
    </rPh>
    <rPh sb="5" eb="7">
      <t>キカン</t>
    </rPh>
    <rPh sb="8" eb="10">
      <t>ホウジン</t>
    </rPh>
    <rPh sb="11" eb="13">
      <t>バアイ</t>
    </rPh>
    <phoneticPr fontId="2"/>
  </si>
  <si>
    <t>計画策定費用見積額</t>
    <rPh sb="0" eb="2">
      <t>ケイカク</t>
    </rPh>
    <rPh sb="2" eb="4">
      <t>サクテイ</t>
    </rPh>
    <rPh sb="4" eb="6">
      <t>ヒヨウ</t>
    </rPh>
    <rPh sb="6" eb="8">
      <t>ミツ</t>
    </rPh>
    <rPh sb="8" eb="9">
      <t>ガク</t>
    </rPh>
    <phoneticPr fontId="2"/>
  </si>
  <si>
    <t>支払予定上限</t>
    <rPh sb="0" eb="2">
      <t>シハライ</t>
    </rPh>
    <rPh sb="2" eb="4">
      <t>ヨテイ</t>
    </rPh>
    <rPh sb="4" eb="6">
      <t>ジョウゲン</t>
    </rPh>
    <phoneticPr fontId="2"/>
  </si>
  <si>
    <t>円　≧</t>
    <rPh sb="0" eb="1">
      <t>エン</t>
    </rPh>
    <phoneticPr fontId="2"/>
  </si>
  <si>
    <t>　　　↑</t>
    <phoneticPr fontId="2"/>
  </si>
  <si>
    <t>うち消費税等</t>
    <rPh sb="2" eb="5">
      <t>ショウヒゼイ</t>
    </rPh>
    <rPh sb="5" eb="6">
      <t>トウ</t>
    </rPh>
    <phoneticPr fontId="2"/>
  </si>
  <si>
    <t>税抜金額</t>
    <rPh sb="0" eb="1">
      <t>ゼイ</t>
    </rPh>
    <rPh sb="1" eb="2">
      <t>ヌ</t>
    </rPh>
    <rPh sb="2" eb="4">
      <t>キンガク</t>
    </rPh>
    <phoneticPr fontId="2"/>
  </si>
  <si>
    <t>源泉所得税（１０．２１％）</t>
    <rPh sb="0" eb="2">
      <t>ゲンセン</t>
    </rPh>
    <rPh sb="2" eb="5">
      <t>ショトクゼイ</t>
    </rPh>
    <phoneticPr fontId="2"/>
  </si>
  <si>
    <t>円）</t>
    <rPh sb="0" eb="1">
      <t>エン</t>
    </rPh>
    <phoneticPr fontId="2"/>
  </si>
  <si>
    <t>（うち消費税等</t>
    <rPh sb="3" eb="6">
      <t>ショウヒゼイ</t>
    </rPh>
    <rPh sb="6" eb="7">
      <t>トウ</t>
    </rPh>
    <phoneticPr fontId="2"/>
  </si>
  <si>
    <t>請求金額計</t>
    <rPh sb="0" eb="2">
      <t>セイキュウ</t>
    </rPh>
    <rPh sb="2" eb="4">
      <t>キンガク</t>
    </rPh>
    <rPh sb="4" eb="5">
      <t>ケイ</t>
    </rPh>
    <phoneticPr fontId="2"/>
  </si>
  <si>
    <t>費用総額</t>
    <rPh sb="0" eb="2">
      <t>ヒヨウ</t>
    </rPh>
    <rPh sb="2" eb="3">
      <t>ソウ</t>
    </rPh>
    <rPh sb="3" eb="4">
      <t>ガク</t>
    </rPh>
    <phoneticPr fontId="2"/>
  </si>
  <si>
    <t>確認</t>
    <rPh sb="0" eb="2">
      <t>カクニン</t>
    </rPh>
    <phoneticPr fontId="2"/>
  </si>
  <si>
    <t>事項</t>
    <rPh sb="0" eb="2">
      <t>ジコウ</t>
    </rPh>
    <phoneticPr fontId="2"/>
  </si>
  <si>
    <t>(フリガナ)</t>
    <phoneticPr fontId="2"/>
  </si>
  <si>
    <t>認定支援機関名</t>
    <rPh sb="0" eb="2">
      <t>ニンテイ</t>
    </rPh>
    <rPh sb="2" eb="4">
      <t>シエン</t>
    </rPh>
    <rPh sb="4" eb="6">
      <t>キカン</t>
    </rPh>
    <rPh sb="6" eb="7">
      <t>メイ</t>
    </rPh>
    <phoneticPr fontId="2"/>
  </si>
  <si>
    <t>（利用申請使用印）</t>
    <rPh sb="1" eb="3">
      <t>リヨウ</t>
    </rPh>
    <rPh sb="3" eb="5">
      <t>シンセイ</t>
    </rPh>
    <rPh sb="5" eb="7">
      <t>シヨウ</t>
    </rPh>
    <rPh sb="7" eb="8">
      <t>イン</t>
    </rPh>
    <phoneticPr fontId="2"/>
  </si>
  <si>
    <r>
      <t>但し、</t>
    </r>
    <r>
      <rPr>
        <sz val="11"/>
        <color rgb="FFFF0000"/>
        <rFont val="ＭＳ Ｐゴシック"/>
        <family val="3"/>
        <charset val="128"/>
        <scheme val="minor"/>
      </rPr>
      <t>○○○株式会社</t>
    </r>
    <r>
      <rPr>
        <sz val="11"/>
        <rFont val="ＭＳ Ｐゴシック"/>
        <family val="3"/>
        <charset val="128"/>
        <scheme val="minor"/>
      </rPr>
      <t>早期</t>
    </r>
    <r>
      <rPr>
        <sz val="11"/>
        <color theme="1"/>
        <rFont val="ＭＳ Ｐゴシック"/>
        <family val="2"/>
        <charset val="128"/>
        <scheme val="minor"/>
      </rPr>
      <t>経営改善計画策定支援に係る費用支払として</t>
    </r>
    <rPh sb="0" eb="1">
      <t>タダ</t>
    </rPh>
    <rPh sb="6" eb="10">
      <t>カブシキガイシャ</t>
    </rPh>
    <rPh sb="10" eb="12">
      <t>ソウキ</t>
    </rPh>
    <rPh sb="12" eb="14">
      <t>ケイエイ</t>
    </rPh>
    <rPh sb="14" eb="16">
      <t>カイゼン</t>
    </rPh>
    <rPh sb="16" eb="18">
      <t>ケイカク</t>
    </rPh>
    <rPh sb="18" eb="20">
      <t>サクテイ</t>
    </rPh>
    <rPh sb="20" eb="22">
      <t>シエン</t>
    </rPh>
    <rPh sb="23" eb="24">
      <t>カカ</t>
    </rPh>
    <rPh sb="25" eb="27">
      <t>ヒヨウ</t>
    </rPh>
    <rPh sb="27" eb="29">
      <t>シハライ</t>
    </rPh>
    <phoneticPr fontId="2"/>
  </si>
  <si>
    <t>Ａ</t>
    <phoneticPr fontId="2"/>
  </si>
  <si>
    <t>Ｂ</t>
    <phoneticPr fontId="2"/>
  </si>
  <si>
    <t>（消費税10％用）</t>
    <rPh sb="1" eb="4">
      <t>ショウヒゼイ</t>
    </rPh>
    <rPh sb="7" eb="8">
      <t>ヨウ</t>
    </rPh>
    <phoneticPr fontId="2"/>
  </si>
  <si>
    <t>上記の振込先口座は支払先登録書で届出した振込先口座をご記入ください。</t>
    <rPh sb="0" eb="2">
      <t>ジョウキ</t>
    </rPh>
    <rPh sb="3" eb="5">
      <t>フリコミ</t>
    </rPh>
    <rPh sb="5" eb="6">
      <t>サキ</t>
    </rPh>
    <rPh sb="6" eb="8">
      <t>コウザ</t>
    </rPh>
    <rPh sb="9" eb="11">
      <t>シハライ</t>
    </rPh>
    <rPh sb="11" eb="12">
      <t>サキ</t>
    </rPh>
    <rPh sb="12" eb="14">
      <t>トウロク</t>
    </rPh>
    <rPh sb="14" eb="15">
      <t>ショ</t>
    </rPh>
    <rPh sb="16" eb="18">
      <t>トドケデ</t>
    </rPh>
    <rPh sb="20" eb="22">
      <t>フリコミ</t>
    </rPh>
    <rPh sb="22" eb="23">
      <t>サキ</t>
    </rPh>
    <rPh sb="23" eb="25">
      <t>コウザ</t>
    </rPh>
    <rPh sb="27" eb="29">
      <t>キニュウ</t>
    </rPh>
    <phoneticPr fontId="2"/>
  </si>
  <si>
    <t>振込先口座を変更する場合は、口座の変更届を提出して下さい。</t>
    <rPh sb="0" eb="2">
      <t>フリコミ</t>
    </rPh>
    <rPh sb="2" eb="3">
      <t>サキ</t>
    </rPh>
    <rPh sb="3" eb="5">
      <t>コウザ</t>
    </rPh>
    <rPh sb="6" eb="8">
      <t>ヘンコウ</t>
    </rPh>
    <rPh sb="10" eb="12">
      <t>バアイ</t>
    </rPh>
    <rPh sb="14" eb="16">
      <t>コウザ</t>
    </rPh>
    <rPh sb="17" eb="20">
      <t>ヘンコウトドケ</t>
    </rPh>
    <rPh sb="21" eb="23">
      <t>テイシュツ</t>
    </rPh>
    <rPh sb="25" eb="26">
      <t>クダ</t>
    </rPh>
    <phoneticPr fontId="2"/>
  </si>
  <si>
    <t>令和　　　年　　月　　日</t>
    <rPh sb="0" eb="1">
      <t>レイ</t>
    </rPh>
    <rPh sb="1" eb="2">
      <t>ワ</t>
    </rPh>
    <rPh sb="5" eb="6">
      <t>ネン</t>
    </rPh>
    <rPh sb="8" eb="9">
      <t>ガツ</t>
    </rPh>
    <rPh sb="11" eb="12">
      <t>ニチ</t>
    </rPh>
    <phoneticPr fontId="2"/>
  </si>
  <si>
    <t>静岡県中小企業活性化協議会御中</t>
    <rPh sb="0" eb="2">
      <t>シズオカ</t>
    </rPh>
    <rPh sb="2" eb="3">
      <t>ケン</t>
    </rPh>
    <rPh sb="3" eb="7">
      <t>チュウショウキギョウ</t>
    </rPh>
    <rPh sb="7" eb="13">
      <t>カッセイカキョウギカイ</t>
    </rPh>
    <rPh sb="13" eb="15">
      <t>オンチュウ</t>
    </rPh>
    <phoneticPr fontId="2"/>
  </si>
  <si>
    <t>認定経営革新等支援機関名</t>
    <rPh sb="0" eb="2">
      <t>ニンテイ</t>
    </rPh>
    <rPh sb="2" eb="4">
      <t>ケイエイ</t>
    </rPh>
    <rPh sb="4" eb="7">
      <t>カクシントウ</t>
    </rPh>
    <rPh sb="7" eb="9">
      <t>シエン</t>
    </rPh>
    <rPh sb="9" eb="11">
      <t>キカン</t>
    </rPh>
    <rPh sb="11" eb="12">
      <t>メイ</t>
    </rPh>
    <phoneticPr fontId="2"/>
  </si>
  <si>
    <t>静岡商工会議所</t>
    <rPh sb="0" eb="2">
      <t>シズオカ</t>
    </rPh>
    <rPh sb="2" eb="7">
      <t>ショウコウカイギショ</t>
    </rPh>
    <phoneticPr fontId="2"/>
  </si>
  <si>
    <t>〒</t>
    <phoneticPr fontId="2"/>
  </si>
  <si>
    <t>振込金額</t>
    <rPh sb="0" eb="2">
      <t>フリコミ</t>
    </rPh>
    <rPh sb="2" eb="4">
      <t>キンガク</t>
    </rPh>
    <phoneticPr fontId="2"/>
  </si>
  <si>
    <t>F＝E×10／１１０</t>
    <phoneticPr fontId="2"/>
  </si>
  <si>
    <t>G＝E－F</t>
    <phoneticPr fontId="2"/>
  </si>
  <si>
    <t>H＝G×１０．２１％</t>
    <phoneticPr fontId="2"/>
  </si>
  <si>
    <t>I＝E－H</t>
    <phoneticPr fontId="2"/>
  </si>
  <si>
    <t>口座名義</t>
    <rPh sb="0" eb="2">
      <t>コウザ</t>
    </rPh>
    <rPh sb="2" eb="4">
      <t>メイギ</t>
    </rPh>
    <phoneticPr fontId="2"/>
  </si>
  <si>
    <t xml:space="preserve">        　　　　　            　　　　　　　               　印</t>
    <rPh sb="48" eb="49">
      <t>イン</t>
    </rPh>
    <phoneticPr fontId="2"/>
  </si>
  <si>
    <r>
      <t xml:space="preserve">D＝Ｃ/２
</t>
    </r>
    <r>
      <rPr>
        <sz val="10"/>
        <color theme="1"/>
        <rFont val="ＭＳ Ｐゴシック"/>
        <family val="3"/>
        <charset val="128"/>
        <scheme val="minor"/>
      </rPr>
      <t>（小数点以下切上）</t>
    </r>
    <rPh sb="7" eb="12">
      <t>ショウスウテンイカ</t>
    </rPh>
    <rPh sb="12" eb="13">
      <t>キ</t>
    </rPh>
    <rPh sb="13" eb="14">
      <t>ア</t>
    </rPh>
    <phoneticPr fontId="2"/>
  </si>
  <si>
    <t>(うち消費税等</t>
    <rPh sb="3" eb="6">
      <t>ショウヒゼイ</t>
    </rPh>
    <rPh sb="6" eb="7">
      <t>トウ</t>
    </rPh>
    <phoneticPr fontId="2"/>
  </si>
  <si>
    <t>（うち消費税等</t>
    <phoneticPr fontId="2"/>
  </si>
  <si>
    <t>【経営改善計画策定支援事業】</t>
    <rPh sb="1" eb="7">
      <t>ケイエイカイゼンケイカク</t>
    </rPh>
    <rPh sb="7" eb="13">
      <t>サクテイシエンジギョウ</t>
    </rPh>
    <phoneticPr fontId="2"/>
  </si>
  <si>
    <t>留保金額（伴走支援実施まで）</t>
    <rPh sb="0" eb="2">
      <t>リュウホ</t>
    </rPh>
    <rPh sb="2" eb="4">
      <t>キンガク</t>
    </rPh>
    <rPh sb="5" eb="7">
      <t>バンソウ</t>
    </rPh>
    <rPh sb="7" eb="9">
      <t>シエン</t>
    </rPh>
    <rPh sb="9" eb="11">
      <t>ジッシ</t>
    </rPh>
    <phoneticPr fontId="2"/>
  </si>
  <si>
    <t>初回振込金額</t>
    <rPh sb="0" eb="2">
      <t>ショカイ</t>
    </rPh>
    <rPh sb="2" eb="4">
      <t>フリコミ</t>
    </rPh>
    <rPh sb="4" eb="6">
      <t>キンガク</t>
    </rPh>
    <phoneticPr fontId="2"/>
  </si>
  <si>
    <t>留保金額（伴走支援実施まで）</t>
    <rPh sb="0" eb="4">
      <t>リュウホキンガク</t>
    </rPh>
    <rPh sb="5" eb="11">
      <t>バンソウシエンジッシ</t>
    </rPh>
    <phoneticPr fontId="2"/>
  </si>
  <si>
    <t>協議会　初回費用負担額</t>
    <rPh sb="0" eb="3">
      <t>キョウギカイ</t>
    </rPh>
    <rPh sb="4" eb="6">
      <t>ショカイ</t>
    </rPh>
    <rPh sb="6" eb="8">
      <t>ヒヨウ</t>
    </rPh>
    <rPh sb="8" eb="11">
      <t>フタンガク</t>
    </rPh>
    <phoneticPr fontId="2"/>
  </si>
  <si>
    <r>
      <t xml:space="preserve">D＝Ｃ/２
</t>
    </r>
    <r>
      <rPr>
        <sz val="10"/>
        <color theme="1"/>
        <rFont val="ＭＳ Ｐゴシック"/>
        <family val="3"/>
        <charset val="128"/>
        <scheme val="minor"/>
      </rPr>
      <t>（小数点以下切上げ）</t>
    </r>
    <rPh sb="7" eb="12">
      <t>ショウスウテンイカ</t>
    </rPh>
    <rPh sb="12" eb="13">
      <t>キ</t>
    </rPh>
    <rPh sb="13" eb="14">
      <t>ア</t>
    </rPh>
    <phoneticPr fontId="2"/>
  </si>
  <si>
    <t>の部分のみ入力。自動計算されます。</t>
    <rPh sb="1" eb="3">
      <t>ブブン</t>
    </rPh>
    <rPh sb="5" eb="7">
      <t>ニュウリョク</t>
    </rPh>
    <phoneticPr fontId="2"/>
  </si>
  <si>
    <t>(伴走費用・金融交渉費用除く）</t>
    <rPh sb="1" eb="5">
      <t>バンソウヒヨウ</t>
    </rPh>
    <rPh sb="6" eb="8">
      <t>キンユウ</t>
    </rPh>
    <rPh sb="8" eb="10">
      <t>コウショウ</t>
    </rPh>
    <rPh sb="10" eb="12">
      <t>ヒヨウ</t>
    </rPh>
    <rPh sb="12" eb="13">
      <t>ノゾ</t>
    </rPh>
    <phoneticPr fontId="2"/>
  </si>
  <si>
    <t>（計画策定費用見積額の2/3以下かつ15万円以下）</t>
    <rPh sb="1" eb="3">
      <t>ケイカク</t>
    </rPh>
    <rPh sb="3" eb="5">
      <t>サクテイ</t>
    </rPh>
    <rPh sb="5" eb="7">
      <t>ヒヨウ</t>
    </rPh>
    <rPh sb="7" eb="9">
      <t>ミツ</t>
    </rPh>
    <rPh sb="9" eb="10">
      <t>ガク</t>
    </rPh>
    <rPh sb="14" eb="16">
      <t>イカ</t>
    </rPh>
    <rPh sb="20" eb="22">
      <t>マンエン</t>
    </rPh>
    <rPh sb="22" eb="24">
      <t>イカ</t>
    </rPh>
    <phoneticPr fontId="2"/>
  </si>
  <si>
    <t>早期経営改善計画策定費用請求書(初回：協議会負担の１/２）</t>
    <rPh sb="0" eb="2">
      <t>ソウキ</t>
    </rPh>
    <rPh sb="2" eb="4">
      <t>ケイエイ</t>
    </rPh>
    <rPh sb="4" eb="6">
      <t>カイゼン</t>
    </rPh>
    <rPh sb="6" eb="8">
      <t>ケイカク</t>
    </rPh>
    <rPh sb="8" eb="10">
      <t>サクテイ</t>
    </rPh>
    <rPh sb="10" eb="12">
      <t>ヒヨウ</t>
    </rPh>
    <rPh sb="12" eb="15">
      <t>セイキュウショ</t>
    </rPh>
    <rPh sb="16" eb="18">
      <t>ショカイ</t>
    </rPh>
    <rPh sb="19" eb="22">
      <t>キョウギカイ</t>
    </rPh>
    <rPh sb="22" eb="24">
      <t>フタン</t>
    </rPh>
    <phoneticPr fontId="2"/>
  </si>
  <si>
    <t>差引 協議会費用負担額　（税込）</t>
    <rPh sb="0" eb="2">
      <t>サシヒキ</t>
    </rPh>
    <rPh sb="3" eb="11">
      <t>キョウギカイヒヨウフタンガク</t>
    </rPh>
    <rPh sb="13" eb="15">
      <t>ゼイコ</t>
    </rPh>
    <phoneticPr fontId="2"/>
  </si>
  <si>
    <t>早期経営改善計画策定費用請求書（初回：協議会負担の１/２）</t>
    <rPh sb="0" eb="2">
      <t>ソウキ</t>
    </rPh>
    <rPh sb="2" eb="4">
      <t>ケイエイ</t>
    </rPh>
    <rPh sb="4" eb="6">
      <t>カイゼン</t>
    </rPh>
    <rPh sb="6" eb="8">
      <t>ケイカク</t>
    </rPh>
    <rPh sb="8" eb="10">
      <t>サクテイ</t>
    </rPh>
    <rPh sb="10" eb="12">
      <t>ヒヨウ</t>
    </rPh>
    <rPh sb="12" eb="15">
      <t>セイキュウショ</t>
    </rPh>
    <rPh sb="16" eb="18">
      <t>ショカイ</t>
    </rPh>
    <rPh sb="19" eb="24">
      <t>キョウギカイフタン</t>
    </rPh>
    <phoneticPr fontId="2"/>
  </si>
  <si>
    <t>請求額(初回）</t>
    <rPh sb="0" eb="2">
      <t>セイキュウ</t>
    </rPh>
    <rPh sb="2" eb="3">
      <t>ガク</t>
    </rPh>
    <rPh sb="4" eb="6">
      <t>ショカイ</t>
    </rPh>
    <phoneticPr fontId="2"/>
  </si>
  <si>
    <t>差引　協議会費用負担額（税込）</t>
    <rPh sb="0" eb="2">
      <t>サシヒキ</t>
    </rPh>
    <rPh sb="3" eb="11">
      <t>キョウギカイヒヨウフタンガク</t>
    </rPh>
    <rPh sb="12" eb="14">
      <t>ゼイコ</t>
    </rPh>
    <phoneticPr fontId="2"/>
  </si>
  <si>
    <t>請求額（初回）</t>
    <rPh sb="0" eb="2">
      <t>セイキュウ</t>
    </rPh>
    <rPh sb="2" eb="3">
      <t>ガク</t>
    </rPh>
    <rPh sb="4" eb="6">
      <t>ショカイ</t>
    </rPh>
    <phoneticPr fontId="2"/>
  </si>
  <si>
    <t>○○銀行　△△支店　　　普通預金　NO.１２３４５６７</t>
    <rPh sb="2" eb="4">
      <t>ギンコウ</t>
    </rPh>
    <rPh sb="7" eb="9">
      <t>シテン</t>
    </rPh>
    <rPh sb="12" eb="16">
      <t>フツウヨキン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</si>
</sst>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sz val="11"/>
      <color rgb="FFFF0000"/>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4"/>
      <color theme="1"/>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scheme val="minor"/>
    </font>
    <font>
      <b/>
      <sz val="12"/>
      <name val="ＭＳ Ｐゴシック"/>
      <family val="3"/>
      <charset val="128"/>
      <scheme val="minor"/>
    </font>
    <font>
      <sz val="9"/>
      <color theme="1"/>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
    <xf numFmtId="0" fontId="0" fillId="0" borderId="0" xfId="0">
      <alignment vertical="center"/>
    </xf>
    <xf numFmtId="0" fontId="3" fillId="0" borderId="0" xfId="0" applyFont="1" applyProtection="1">
      <alignment vertical="center"/>
      <protection locked="0"/>
    </xf>
    <xf numFmtId="0" fontId="0" fillId="0" borderId="0" xfId="0" applyProtection="1">
      <alignment vertical="center"/>
      <protection locked="0"/>
    </xf>
    <xf numFmtId="0" fontId="0" fillId="2" borderId="0" xfId="0" applyFill="1" applyProtection="1">
      <alignment vertical="center"/>
      <protection locked="0"/>
    </xf>
    <xf numFmtId="0" fontId="0" fillId="0" borderId="0" xfId="0" applyBorder="1" applyProtection="1">
      <alignment vertical="center"/>
      <protection locked="0"/>
    </xf>
    <xf numFmtId="0" fontId="0" fillId="0" borderId="1" xfId="0" applyBorder="1" applyProtection="1">
      <alignment vertical="center"/>
      <protection locked="0"/>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0" fillId="0" borderId="5" xfId="0" applyBorder="1" applyProtection="1">
      <alignment vertical="center"/>
      <protection locked="0"/>
    </xf>
    <xf numFmtId="0" fontId="0" fillId="0" borderId="6" xfId="0" applyBorder="1" applyProtection="1">
      <alignment vertical="center"/>
      <protection locked="0"/>
    </xf>
    <xf numFmtId="0" fontId="0" fillId="0" borderId="7" xfId="0" applyBorder="1" applyProtection="1">
      <alignment vertical="center"/>
      <protection locked="0"/>
    </xf>
    <xf numFmtId="0" fontId="0" fillId="0" borderId="8" xfId="0" applyBorder="1" applyProtection="1">
      <alignment vertical="center"/>
      <protection locked="0"/>
    </xf>
    <xf numFmtId="3" fontId="0" fillId="0" borderId="0" xfId="0" applyNumberFormat="1" applyProtection="1">
      <alignment vertical="center"/>
      <protection locked="0"/>
    </xf>
    <xf numFmtId="3" fontId="0" fillId="2" borderId="0" xfId="0" applyNumberFormat="1" applyFill="1" applyProtection="1">
      <alignment vertical="center"/>
      <protection locked="0"/>
    </xf>
    <xf numFmtId="38" fontId="0" fillId="2" borderId="0" xfId="1" applyFont="1" applyFill="1" applyProtection="1">
      <alignment vertical="center"/>
      <protection locked="0"/>
    </xf>
    <xf numFmtId="56" fontId="0" fillId="0" borderId="0" xfId="0" applyNumberFormat="1" applyProtection="1">
      <alignment vertical="center"/>
      <protection locked="0"/>
    </xf>
    <xf numFmtId="0" fontId="5" fillId="0" borderId="0" xfId="0" applyFont="1" applyProtection="1">
      <alignment vertical="center"/>
      <protection locked="0"/>
    </xf>
    <xf numFmtId="38" fontId="7" fillId="0" borderId="0" xfId="1" applyFont="1" applyProtection="1">
      <alignment vertical="center"/>
      <protection locked="0"/>
    </xf>
    <xf numFmtId="3" fontId="4" fillId="0" borderId="0" xfId="0" applyNumberFormat="1" applyFont="1" applyProtection="1">
      <alignment vertical="center"/>
    </xf>
    <xf numFmtId="176" fontId="0" fillId="0" borderId="0" xfId="0" applyNumberFormat="1" applyProtection="1">
      <alignment vertical="center"/>
    </xf>
    <xf numFmtId="38" fontId="0" fillId="0" borderId="0" xfId="1" applyFont="1" applyProtection="1">
      <alignment vertical="center"/>
    </xf>
    <xf numFmtId="0" fontId="0" fillId="0" borderId="0" xfId="0" applyProtection="1">
      <alignment vertical="center"/>
    </xf>
    <xf numFmtId="0" fontId="0" fillId="0" borderId="0" xfId="0" applyAlignment="1" applyProtection="1">
      <alignment vertical="center" shrinkToFit="1"/>
    </xf>
    <xf numFmtId="0" fontId="0" fillId="0" borderId="0" xfId="0" applyAlignment="1" applyProtection="1">
      <alignment vertical="center" shrinkToFit="1"/>
      <protection locked="0"/>
    </xf>
    <xf numFmtId="0" fontId="0" fillId="0" borderId="0" xfId="0" applyAlignment="1" applyProtection="1">
      <alignment vertical="center" wrapText="1"/>
      <protection locked="0"/>
    </xf>
    <xf numFmtId="0" fontId="10" fillId="0" borderId="0" xfId="0" applyFont="1" applyProtection="1">
      <alignment vertical="center"/>
      <protection locked="0"/>
    </xf>
    <xf numFmtId="0" fontId="12" fillId="0" borderId="0" xfId="0" applyFont="1" applyProtection="1">
      <alignment vertical="center"/>
      <protection locked="0"/>
    </xf>
    <xf numFmtId="0" fontId="13" fillId="0" borderId="0" xfId="0" applyFont="1" applyProtection="1">
      <alignment vertical="center"/>
      <protection locked="0"/>
    </xf>
    <xf numFmtId="0" fontId="0" fillId="0" borderId="0" xfId="0" applyFill="1" applyProtection="1">
      <alignment vertical="center"/>
      <protection locked="0"/>
    </xf>
    <xf numFmtId="38" fontId="0" fillId="0" borderId="0" xfId="1" applyFont="1" applyFill="1" applyProtection="1">
      <alignment vertical="center"/>
    </xf>
    <xf numFmtId="0" fontId="0" fillId="0" borderId="0" xfId="0" applyFill="1" applyBorder="1" applyProtection="1">
      <alignment vertical="center"/>
      <protection locked="0"/>
    </xf>
    <xf numFmtId="0" fontId="0" fillId="0" borderId="0" xfId="0" applyFill="1" applyBorder="1" applyAlignment="1" applyProtection="1">
      <alignment horizontal="center" vertical="center"/>
      <protection locked="0"/>
    </xf>
    <xf numFmtId="0" fontId="14" fillId="0" borderId="0" xfId="0" applyFont="1" applyProtection="1">
      <alignment vertical="center"/>
      <protection locked="0"/>
    </xf>
    <xf numFmtId="38" fontId="15" fillId="0" borderId="0" xfId="1" applyFont="1" applyProtection="1">
      <alignment vertical="center"/>
    </xf>
    <xf numFmtId="0" fontId="9" fillId="0" borderId="0" xfId="0" applyFont="1" applyProtection="1">
      <alignment vertical="center"/>
      <protection locked="0"/>
    </xf>
    <xf numFmtId="38" fontId="11" fillId="0" borderId="0" xfId="1" applyFont="1" applyAlignment="1" applyProtection="1">
      <alignment horizontal="right" vertical="center"/>
    </xf>
    <xf numFmtId="0" fontId="16" fillId="0" borderId="0" xfId="0" applyFont="1" applyProtection="1">
      <alignment vertical="center"/>
      <protection locked="0"/>
    </xf>
    <xf numFmtId="0" fontId="17" fillId="0" borderId="0" xfId="0" applyFont="1" applyProtection="1">
      <alignment vertical="center"/>
      <protection locked="0"/>
    </xf>
    <xf numFmtId="0" fontId="18" fillId="0" borderId="0" xfId="0" applyFont="1" applyProtection="1">
      <alignment vertical="center"/>
      <protection locked="0"/>
    </xf>
    <xf numFmtId="0" fontId="0" fillId="2" borderId="2" xfId="0" applyFill="1" applyBorder="1" applyProtection="1">
      <alignment vertical="center"/>
      <protection locked="0"/>
    </xf>
    <xf numFmtId="0" fontId="0" fillId="2" borderId="0" xfId="0" applyFill="1" applyBorder="1" applyProtection="1">
      <alignment vertical="center"/>
      <protection locked="0"/>
    </xf>
    <xf numFmtId="0" fontId="0" fillId="2" borderId="7" xfId="0" applyFill="1" applyBorder="1" applyProtection="1">
      <alignment vertical="center"/>
      <protection locked="0"/>
    </xf>
    <xf numFmtId="0" fontId="3" fillId="0" borderId="0" xfId="0" applyFont="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0B35F-0B0C-4F0E-B9ED-2D523F86671A}">
  <sheetPr>
    <tabColor rgb="FFFFC000"/>
    <pageSetUpPr fitToPage="1"/>
  </sheetPr>
  <dimension ref="A1:I44"/>
  <sheetViews>
    <sheetView tabSelected="1" zoomScaleNormal="100" workbookViewId="0"/>
  </sheetViews>
  <sheetFormatPr defaultRowHeight="13.5" x14ac:dyDescent="0.15"/>
  <cols>
    <col min="1" max="2" width="9" style="2"/>
    <col min="3" max="3" width="11.125" style="2" customWidth="1"/>
    <col min="4" max="4" width="10.5" style="2" bestFit="1" customWidth="1"/>
    <col min="5" max="5" width="9.375" style="2" customWidth="1"/>
    <col min="6" max="6" width="9.25" style="2" bestFit="1" customWidth="1"/>
    <col min="7" max="7" width="11.875" style="2" customWidth="1"/>
    <col min="8" max="8" width="16.125" style="2" customWidth="1"/>
    <col min="9" max="9" width="3.625" style="2" customWidth="1"/>
    <col min="10" max="16384" width="9" style="2"/>
  </cols>
  <sheetData>
    <row r="1" spans="1:9" ht="21" x14ac:dyDescent="0.15">
      <c r="A1" s="1" t="s">
        <v>6</v>
      </c>
      <c r="F1" s="3"/>
      <c r="G1" s="39" t="s">
        <v>52</v>
      </c>
    </row>
    <row r="2" spans="1:9" ht="21" x14ac:dyDescent="0.15">
      <c r="A2" s="1" t="s">
        <v>28</v>
      </c>
      <c r="F2" s="4"/>
      <c r="G2" s="4"/>
      <c r="H2" s="4"/>
    </row>
    <row r="4" spans="1:9" x14ac:dyDescent="0.15">
      <c r="A4" s="2" t="s">
        <v>34</v>
      </c>
    </row>
    <row r="5" spans="1:9" x14ac:dyDescent="0.15">
      <c r="A5" s="2" t="s">
        <v>32</v>
      </c>
      <c r="G5" s="3" t="s">
        <v>31</v>
      </c>
    </row>
    <row r="6" spans="1:9" x14ac:dyDescent="0.15">
      <c r="A6" s="2" t="s">
        <v>46</v>
      </c>
    </row>
    <row r="8" spans="1:9" ht="21" x14ac:dyDescent="0.15">
      <c r="A8" s="43" t="s">
        <v>55</v>
      </c>
      <c r="B8" s="43"/>
      <c r="C8" s="43"/>
      <c r="D8" s="43"/>
      <c r="E8" s="43"/>
      <c r="F8" s="43"/>
      <c r="G8" s="43"/>
      <c r="H8" s="43"/>
    </row>
    <row r="10" spans="1:9" x14ac:dyDescent="0.15">
      <c r="B10" s="5" t="s">
        <v>35</v>
      </c>
      <c r="C10" s="40"/>
      <c r="D10" s="6"/>
      <c r="E10" s="6"/>
      <c r="F10" s="6"/>
      <c r="G10" s="6"/>
      <c r="H10" s="7"/>
    </row>
    <row r="11" spans="1:9" x14ac:dyDescent="0.15">
      <c r="B11" s="8" t="s">
        <v>0</v>
      </c>
      <c r="C11" s="41"/>
      <c r="D11" s="4"/>
      <c r="E11" s="4"/>
      <c r="F11" s="4"/>
      <c r="G11" s="4"/>
      <c r="H11" s="9"/>
    </row>
    <row r="12" spans="1:9" x14ac:dyDescent="0.15">
      <c r="B12" s="8"/>
      <c r="C12" s="4"/>
      <c r="D12" s="4"/>
      <c r="E12" s="4"/>
      <c r="F12" s="4"/>
      <c r="G12" s="4"/>
      <c r="H12" s="9"/>
    </row>
    <row r="13" spans="1:9" x14ac:dyDescent="0.15">
      <c r="B13" s="8" t="s">
        <v>33</v>
      </c>
      <c r="C13" s="4"/>
      <c r="D13" s="4"/>
      <c r="E13" s="4"/>
      <c r="F13" s="4"/>
      <c r="G13" s="4"/>
      <c r="H13" s="9"/>
    </row>
    <row r="14" spans="1:9" x14ac:dyDescent="0.15">
      <c r="B14" s="8"/>
      <c r="C14" s="41"/>
      <c r="D14" s="31"/>
      <c r="E14" s="31"/>
      <c r="F14" s="32" t="s">
        <v>42</v>
      </c>
      <c r="G14" s="4"/>
      <c r="H14" s="9"/>
    </row>
    <row r="15" spans="1:9" x14ac:dyDescent="0.15">
      <c r="B15" s="8"/>
      <c r="C15" s="41"/>
      <c r="D15" s="4"/>
      <c r="E15" s="4"/>
      <c r="F15" s="4"/>
      <c r="G15" s="4"/>
      <c r="H15" s="9"/>
    </row>
    <row r="16" spans="1:9" x14ac:dyDescent="0.15">
      <c r="B16" s="8"/>
      <c r="C16" s="4"/>
      <c r="D16" s="4"/>
      <c r="E16" s="4"/>
      <c r="F16" s="4"/>
      <c r="G16" s="4" t="s">
        <v>24</v>
      </c>
      <c r="H16" s="9"/>
      <c r="I16" s="4"/>
    </row>
    <row r="17" spans="2:9" x14ac:dyDescent="0.15">
      <c r="B17" s="10"/>
      <c r="C17" s="11"/>
      <c r="D17" s="11"/>
      <c r="E17" s="11"/>
      <c r="F17" s="11"/>
      <c r="G17" s="11"/>
      <c r="H17" s="12"/>
      <c r="I17" s="4"/>
    </row>
    <row r="18" spans="2:9" x14ac:dyDescent="0.15">
      <c r="E18" s="4"/>
      <c r="F18" s="4"/>
      <c r="G18" s="4"/>
      <c r="H18" s="4"/>
    </row>
    <row r="19" spans="2:9" ht="21" x14ac:dyDescent="0.15">
      <c r="B19" s="1" t="s">
        <v>60</v>
      </c>
      <c r="C19" s="13"/>
      <c r="D19" s="19">
        <f>+F27</f>
        <v>75000</v>
      </c>
      <c r="E19" s="2" t="s">
        <v>1</v>
      </c>
      <c r="F19" s="2" t="s">
        <v>17</v>
      </c>
      <c r="H19" s="20">
        <f>+F28</f>
        <v>6818</v>
      </c>
      <c r="I19" s="2" t="s">
        <v>16</v>
      </c>
    </row>
    <row r="20" spans="2:9" x14ac:dyDescent="0.15">
      <c r="B20" s="3" t="s">
        <v>25</v>
      </c>
    </row>
    <row r="22" spans="2:9" x14ac:dyDescent="0.15">
      <c r="B22" s="2" t="s">
        <v>2</v>
      </c>
    </row>
    <row r="23" spans="2:9" x14ac:dyDescent="0.15">
      <c r="C23" s="2" t="s">
        <v>19</v>
      </c>
      <c r="F23" s="14">
        <v>225000</v>
      </c>
      <c r="G23" s="2" t="s">
        <v>1</v>
      </c>
      <c r="H23" s="2" t="s">
        <v>26</v>
      </c>
      <c r="I23" s="22"/>
    </row>
    <row r="24" spans="2:9" x14ac:dyDescent="0.15">
      <c r="C24" s="2" t="s">
        <v>3</v>
      </c>
      <c r="F24" s="15">
        <v>75000</v>
      </c>
      <c r="G24" s="2" t="s">
        <v>1</v>
      </c>
      <c r="H24" s="2" t="s">
        <v>27</v>
      </c>
      <c r="I24" s="22"/>
    </row>
    <row r="25" spans="2:9" x14ac:dyDescent="0.15">
      <c r="C25" s="2" t="s">
        <v>56</v>
      </c>
      <c r="F25" s="21">
        <f>F23-F24</f>
        <v>150000</v>
      </c>
      <c r="G25" s="2" t="s">
        <v>1</v>
      </c>
      <c r="H25" s="2" t="s">
        <v>4</v>
      </c>
      <c r="I25" s="22"/>
    </row>
    <row r="26" spans="2:9" ht="42.75" customHeight="1" x14ac:dyDescent="0.15">
      <c r="C26" s="33" t="s">
        <v>49</v>
      </c>
      <c r="F26" s="21">
        <f>ROUNDUP(F25/2,0)</f>
        <v>75000</v>
      </c>
      <c r="G26" s="2" t="s">
        <v>1</v>
      </c>
      <c r="H26" s="25" t="s">
        <v>51</v>
      </c>
      <c r="I26" s="22"/>
    </row>
    <row r="27" spans="2:9" ht="21" customHeight="1" x14ac:dyDescent="0.15">
      <c r="C27" s="26" t="s">
        <v>50</v>
      </c>
      <c r="F27" s="21">
        <f>F25-F26</f>
        <v>75000</v>
      </c>
      <c r="G27" s="2" t="s">
        <v>1</v>
      </c>
      <c r="H27" s="2" t="s">
        <v>5</v>
      </c>
      <c r="I27" s="22"/>
    </row>
    <row r="28" spans="2:9" x14ac:dyDescent="0.15">
      <c r="C28" s="2" t="s">
        <v>13</v>
      </c>
      <c r="F28" s="21">
        <f>ROUNDDOWN((F27/1.1)*0.1,0)</f>
        <v>6818</v>
      </c>
      <c r="G28" s="2" t="s">
        <v>1</v>
      </c>
      <c r="H28" s="2" t="s">
        <v>37</v>
      </c>
      <c r="I28" s="22"/>
    </row>
    <row r="29" spans="2:9" x14ac:dyDescent="0.15">
      <c r="C29" s="2" t="s">
        <v>14</v>
      </c>
      <c r="F29" s="21">
        <f>+F27-F28</f>
        <v>68182</v>
      </c>
      <c r="G29" s="2" t="s">
        <v>1</v>
      </c>
      <c r="H29" s="2" t="s">
        <v>38</v>
      </c>
      <c r="I29" s="22"/>
    </row>
    <row r="30" spans="2:9" x14ac:dyDescent="0.15">
      <c r="C30" s="2" t="s">
        <v>15</v>
      </c>
      <c r="F30" s="21">
        <f>ROUNDDOWN(F29*0.1021,0)</f>
        <v>6961</v>
      </c>
      <c r="G30" s="2" t="s">
        <v>1</v>
      </c>
      <c r="H30" s="24" t="s">
        <v>39</v>
      </c>
      <c r="I30" s="23"/>
    </row>
    <row r="31" spans="2:9" ht="25.5" customHeight="1" x14ac:dyDescent="0.15">
      <c r="C31" s="27" t="s">
        <v>36</v>
      </c>
      <c r="D31" s="28"/>
      <c r="F31" s="36">
        <f>+F27-F30</f>
        <v>68039</v>
      </c>
      <c r="G31" s="2" t="s">
        <v>1</v>
      </c>
      <c r="H31" s="2" t="s">
        <v>40</v>
      </c>
    </row>
    <row r="33" spans="2:9" x14ac:dyDescent="0.15">
      <c r="B33" s="2" t="s">
        <v>20</v>
      </c>
      <c r="C33" s="2" t="s">
        <v>9</v>
      </c>
      <c r="E33" s="15">
        <v>225000</v>
      </c>
      <c r="F33" s="2" t="s">
        <v>1</v>
      </c>
      <c r="G33" s="2" t="s">
        <v>53</v>
      </c>
      <c r="H33" s="29"/>
    </row>
    <row r="34" spans="2:9" x14ac:dyDescent="0.15">
      <c r="B34" s="2" t="s">
        <v>21</v>
      </c>
      <c r="C34" s="16" t="s">
        <v>10</v>
      </c>
      <c r="E34" s="30">
        <f>IF((ROUNDDOWN(E33*2/3,0))&gt;150000,150000,ROUNDDOWN(E33*2/3,0))</f>
        <v>150000</v>
      </c>
      <c r="F34" s="2" t="s">
        <v>11</v>
      </c>
      <c r="G34" s="17" t="s">
        <v>18</v>
      </c>
      <c r="H34" s="30">
        <f>+F25</f>
        <v>150000</v>
      </c>
      <c r="I34" s="2" t="s">
        <v>1</v>
      </c>
    </row>
    <row r="35" spans="2:9" x14ac:dyDescent="0.15">
      <c r="C35" s="2" t="s">
        <v>12</v>
      </c>
      <c r="E35" s="29"/>
      <c r="G35" s="18"/>
      <c r="H35" s="29"/>
    </row>
    <row r="36" spans="2:9" x14ac:dyDescent="0.15">
      <c r="C36" s="2" t="s">
        <v>54</v>
      </c>
      <c r="H36" s="29"/>
    </row>
    <row r="38" spans="2:9" x14ac:dyDescent="0.15">
      <c r="B38" s="2" t="s">
        <v>7</v>
      </c>
      <c r="C38" s="44" t="s">
        <v>61</v>
      </c>
      <c r="D38" s="45"/>
      <c r="E38" s="45"/>
      <c r="F38" s="45"/>
      <c r="G38" s="45"/>
      <c r="H38" s="46"/>
    </row>
    <row r="39" spans="2:9" x14ac:dyDescent="0.15">
      <c r="C39" s="8"/>
      <c r="D39" s="4"/>
      <c r="E39" s="4"/>
      <c r="F39" s="4"/>
      <c r="G39" s="4"/>
      <c r="H39" s="9"/>
    </row>
    <row r="40" spans="2:9" x14ac:dyDescent="0.15">
      <c r="C40" s="8" t="s">
        <v>41</v>
      </c>
      <c r="D40" s="4" t="s">
        <v>22</v>
      </c>
      <c r="E40" s="41"/>
      <c r="F40" s="4"/>
      <c r="G40" s="4"/>
      <c r="H40" s="9"/>
    </row>
    <row r="41" spans="2:9" x14ac:dyDescent="0.15">
      <c r="C41" s="8" t="s">
        <v>23</v>
      </c>
      <c r="D41" s="4"/>
      <c r="E41" s="41"/>
      <c r="F41" s="4"/>
      <c r="G41" s="4"/>
      <c r="H41" s="9"/>
    </row>
    <row r="42" spans="2:9" x14ac:dyDescent="0.15">
      <c r="C42" s="10"/>
      <c r="D42" s="11"/>
      <c r="E42" s="42"/>
      <c r="F42" s="11"/>
      <c r="G42" s="11"/>
      <c r="H42" s="12"/>
    </row>
    <row r="43" spans="2:9" x14ac:dyDescent="0.15">
      <c r="C43" s="2" t="s">
        <v>29</v>
      </c>
    </row>
    <row r="44" spans="2:9" x14ac:dyDescent="0.15">
      <c r="C44" s="2" t="s">
        <v>30</v>
      </c>
    </row>
  </sheetData>
  <sheetProtection sheet="1" objects="1" scenarios="1"/>
  <mergeCells count="2">
    <mergeCell ref="A8:H8"/>
    <mergeCell ref="C38:H38"/>
  </mergeCells>
  <phoneticPr fontId="2"/>
  <printOptions horizontalCentered="1"/>
  <pageMargins left="0.70866141732283472" right="0.70866141732283472" top="0.9448818897637796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BD780-26DD-4A90-BC69-45A2D8285B27}">
  <sheetPr>
    <tabColor rgb="FFFFC000"/>
    <pageSetUpPr fitToPage="1"/>
  </sheetPr>
  <dimension ref="A1:I41"/>
  <sheetViews>
    <sheetView zoomScaleNormal="100" workbookViewId="0"/>
  </sheetViews>
  <sheetFormatPr defaultRowHeight="13.5" x14ac:dyDescent="0.15"/>
  <cols>
    <col min="1" max="2" width="9" style="2"/>
    <col min="3" max="3" width="11.625" style="2" customWidth="1"/>
    <col min="4" max="4" width="10.5" style="2" bestFit="1" customWidth="1"/>
    <col min="5" max="5" width="9.375" style="2" customWidth="1"/>
    <col min="6" max="6" width="9.25" style="2" bestFit="1" customWidth="1"/>
    <col min="7" max="7" width="11.875" style="2" customWidth="1"/>
    <col min="8" max="8" width="16.125" style="2" customWidth="1"/>
    <col min="9" max="9" width="3.625" style="2" customWidth="1"/>
    <col min="10" max="16384" width="9" style="2"/>
  </cols>
  <sheetData>
    <row r="1" spans="1:9" ht="21" x14ac:dyDescent="0.15">
      <c r="A1" s="1" t="s">
        <v>8</v>
      </c>
      <c r="F1" s="3"/>
      <c r="G1" s="39" t="s">
        <v>52</v>
      </c>
    </row>
    <row r="2" spans="1:9" ht="21" x14ac:dyDescent="0.15">
      <c r="A2" s="1" t="s">
        <v>28</v>
      </c>
      <c r="F2" s="4"/>
      <c r="G2" s="4"/>
      <c r="H2" s="4"/>
    </row>
    <row r="4" spans="1:9" x14ac:dyDescent="0.15">
      <c r="A4" s="2" t="s">
        <v>34</v>
      </c>
    </row>
    <row r="5" spans="1:9" x14ac:dyDescent="0.15">
      <c r="A5" s="2" t="s">
        <v>32</v>
      </c>
      <c r="G5" s="3" t="s">
        <v>31</v>
      </c>
    </row>
    <row r="6" spans="1:9" x14ac:dyDescent="0.15">
      <c r="A6" s="2" t="s">
        <v>46</v>
      </c>
    </row>
    <row r="8" spans="1:9" ht="21" x14ac:dyDescent="0.15">
      <c r="A8" s="43" t="s">
        <v>57</v>
      </c>
      <c r="B8" s="43"/>
      <c r="C8" s="43"/>
      <c r="D8" s="43"/>
      <c r="E8" s="43"/>
      <c r="F8" s="43"/>
      <c r="G8" s="43"/>
      <c r="H8" s="43"/>
    </row>
    <row r="10" spans="1:9" x14ac:dyDescent="0.15">
      <c r="B10" s="5" t="s">
        <v>35</v>
      </c>
      <c r="C10" s="40"/>
      <c r="D10" s="6"/>
      <c r="E10" s="6"/>
      <c r="F10" s="6"/>
      <c r="G10" s="6"/>
      <c r="H10" s="7"/>
    </row>
    <row r="11" spans="1:9" x14ac:dyDescent="0.15">
      <c r="B11" s="8" t="s">
        <v>0</v>
      </c>
      <c r="C11" s="41"/>
      <c r="D11" s="4"/>
      <c r="E11" s="4"/>
      <c r="F11" s="4"/>
      <c r="G11" s="4"/>
      <c r="H11" s="9"/>
    </row>
    <row r="12" spans="1:9" x14ac:dyDescent="0.15">
      <c r="B12" s="8"/>
      <c r="C12" s="4"/>
      <c r="D12" s="4"/>
      <c r="E12" s="4"/>
      <c r="F12" s="4"/>
      <c r="G12" s="4"/>
      <c r="H12" s="9"/>
    </row>
    <row r="13" spans="1:9" x14ac:dyDescent="0.15">
      <c r="B13" s="8" t="s">
        <v>33</v>
      </c>
      <c r="C13" s="4"/>
      <c r="D13" s="4"/>
      <c r="E13" s="4"/>
      <c r="F13" s="4"/>
      <c r="G13" s="4"/>
      <c r="H13" s="9"/>
    </row>
    <row r="14" spans="1:9" x14ac:dyDescent="0.15">
      <c r="B14" s="8"/>
      <c r="C14" s="41"/>
      <c r="D14" s="31"/>
      <c r="E14" s="31"/>
      <c r="F14" s="32" t="s">
        <v>42</v>
      </c>
      <c r="G14" s="4"/>
      <c r="H14" s="9"/>
    </row>
    <row r="15" spans="1:9" x14ac:dyDescent="0.15">
      <c r="B15" s="8"/>
      <c r="C15" s="41"/>
      <c r="D15" s="4"/>
      <c r="E15" s="4"/>
      <c r="F15" s="4"/>
      <c r="G15" s="4"/>
      <c r="H15" s="9"/>
    </row>
    <row r="16" spans="1:9" x14ac:dyDescent="0.15">
      <c r="B16" s="8"/>
      <c r="C16" s="4"/>
      <c r="D16" s="4"/>
      <c r="E16" s="4"/>
      <c r="F16" s="4"/>
      <c r="G16" s="4" t="s">
        <v>24</v>
      </c>
      <c r="H16" s="9"/>
      <c r="I16" s="4"/>
    </row>
    <row r="17" spans="2:9" x14ac:dyDescent="0.15">
      <c r="B17" s="10"/>
      <c r="C17" s="11"/>
      <c r="D17" s="11"/>
      <c r="E17" s="11"/>
      <c r="F17" s="11"/>
      <c r="G17" s="11"/>
      <c r="H17" s="12"/>
      <c r="I17" s="4"/>
    </row>
    <row r="18" spans="2:9" x14ac:dyDescent="0.15">
      <c r="E18" s="4"/>
      <c r="F18" s="4"/>
      <c r="G18" s="4"/>
      <c r="H18" s="4"/>
    </row>
    <row r="19" spans="2:9" ht="21" x14ac:dyDescent="0.15">
      <c r="B19" s="1" t="s">
        <v>58</v>
      </c>
      <c r="C19" s="13"/>
      <c r="D19" s="19">
        <f>+F27</f>
        <v>75000</v>
      </c>
      <c r="E19" s="2" t="s">
        <v>1</v>
      </c>
      <c r="F19" s="2" t="s">
        <v>44</v>
      </c>
      <c r="H19" s="20">
        <f>ROUNDDOWN((D19/1.1)*0.1,0)</f>
        <v>6818</v>
      </c>
      <c r="I19" s="2" t="s">
        <v>16</v>
      </c>
    </row>
    <row r="20" spans="2:9" x14ac:dyDescent="0.15">
      <c r="B20" s="3" t="s">
        <v>25</v>
      </c>
    </row>
    <row r="22" spans="2:9" x14ac:dyDescent="0.15">
      <c r="B22" s="2" t="s">
        <v>2</v>
      </c>
    </row>
    <row r="23" spans="2:9" x14ac:dyDescent="0.15">
      <c r="C23" s="2" t="s">
        <v>19</v>
      </c>
      <c r="F23" s="14">
        <v>225000</v>
      </c>
      <c r="G23" s="2" t="s">
        <v>1</v>
      </c>
      <c r="H23" s="2" t="s">
        <v>26</v>
      </c>
      <c r="I23" s="22"/>
    </row>
    <row r="24" spans="2:9" x14ac:dyDescent="0.15">
      <c r="C24" s="2" t="s">
        <v>3</v>
      </c>
      <c r="F24" s="15">
        <v>75000</v>
      </c>
      <c r="G24" s="2" t="s">
        <v>1</v>
      </c>
      <c r="H24" s="2" t="s">
        <v>27</v>
      </c>
      <c r="I24" s="22"/>
    </row>
    <row r="25" spans="2:9" x14ac:dyDescent="0.15">
      <c r="C25" s="2" t="s">
        <v>59</v>
      </c>
      <c r="F25" s="21">
        <f>F23-F24</f>
        <v>150000</v>
      </c>
      <c r="G25" s="2" t="s">
        <v>1</v>
      </c>
      <c r="H25" s="2" t="s">
        <v>4</v>
      </c>
      <c r="I25" s="22"/>
    </row>
    <row r="26" spans="2:9" ht="35.25" customHeight="1" x14ac:dyDescent="0.15">
      <c r="C26" s="37" t="s">
        <v>47</v>
      </c>
      <c r="F26" s="21">
        <f>ROUNDUP(F25/2,0)</f>
        <v>75000</v>
      </c>
      <c r="G26" s="2" t="s">
        <v>1</v>
      </c>
      <c r="H26" s="25" t="s">
        <v>43</v>
      </c>
      <c r="I26" s="22"/>
    </row>
    <row r="27" spans="2:9" ht="21" customHeight="1" x14ac:dyDescent="0.15">
      <c r="C27" s="38" t="s">
        <v>48</v>
      </c>
      <c r="F27" s="34">
        <f>F25-F26</f>
        <v>75000</v>
      </c>
      <c r="G27" s="2" t="s">
        <v>1</v>
      </c>
      <c r="H27" s="2" t="s">
        <v>5</v>
      </c>
      <c r="I27" s="22"/>
    </row>
    <row r="28" spans="2:9" ht="17.25" customHeight="1" x14ac:dyDescent="0.15">
      <c r="C28" s="35" t="s">
        <v>45</v>
      </c>
      <c r="D28" s="28"/>
      <c r="F28" s="21">
        <f>ROUNDDOWN((F27/1.1)*0.1,0)</f>
        <v>6818</v>
      </c>
      <c r="G28" s="2" t="s">
        <v>16</v>
      </c>
      <c r="H28" s="20"/>
    </row>
    <row r="30" spans="2:9" x14ac:dyDescent="0.15">
      <c r="B30" s="2" t="s">
        <v>20</v>
      </c>
      <c r="C30" s="2" t="s">
        <v>9</v>
      </c>
      <c r="E30" s="15">
        <v>225000</v>
      </c>
      <c r="F30" s="2" t="s">
        <v>1</v>
      </c>
      <c r="G30" s="2" t="s">
        <v>53</v>
      </c>
      <c r="H30" s="29"/>
    </row>
    <row r="31" spans="2:9" x14ac:dyDescent="0.15">
      <c r="B31" s="2" t="s">
        <v>21</v>
      </c>
      <c r="C31" s="16" t="s">
        <v>10</v>
      </c>
      <c r="E31" s="30">
        <f>IF((ROUNDDOWN(E30*2/3,0))&gt;150000,150000,ROUNDDOWN(E30*2/3,0))</f>
        <v>150000</v>
      </c>
      <c r="F31" s="2" t="s">
        <v>11</v>
      </c>
      <c r="G31" s="17" t="s">
        <v>18</v>
      </c>
      <c r="H31" s="30">
        <f>+F25</f>
        <v>150000</v>
      </c>
      <c r="I31" s="2" t="s">
        <v>1</v>
      </c>
    </row>
    <row r="32" spans="2:9" x14ac:dyDescent="0.15">
      <c r="C32" s="2" t="s">
        <v>12</v>
      </c>
      <c r="E32" s="29"/>
      <c r="G32" s="18"/>
      <c r="H32" s="29"/>
    </row>
    <row r="33" spans="2:8" x14ac:dyDescent="0.15">
      <c r="C33" s="2" t="s">
        <v>54</v>
      </c>
      <c r="H33" s="29"/>
    </row>
    <row r="35" spans="2:8" x14ac:dyDescent="0.15">
      <c r="B35" s="2" t="s">
        <v>7</v>
      </c>
      <c r="C35" s="44" t="s">
        <v>61</v>
      </c>
      <c r="D35" s="45"/>
      <c r="E35" s="45"/>
      <c r="F35" s="45"/>
      <c r="G35" s="45"/>
      <c r="H35" s="46"/>
    </row>
    <row r="36" spans="2:8" x14ac:dyDescent="0.15">
      <c r="C36" s="8"/>
      <c r="D36" s="4"/>
      <c r="E36" s="4"/>
      <c r="F36" s="4"/>
      <c r="G36" s="4"/>
      <c r="H36" s="9"/>
    </row>
    <row r="37" spans="2:8" x14ac:dyDescent="0.15">
      <c r="C37" s="8" t="s">
        <v>41</v>
      </c>
      <c r="D37" s="4" t="s">
        <v>22</v>
      </c>
      <c r="E37" s="41"/>
      <c r="F37" s="4"/>
      <c r="G37" s="4"/>
      <c r="H37" s="9"/>
    </row>
    <row r="38" spans="2:8" x14ac:dyDescent="0.15">
      <c r="C38" s="8" t="s">
        <v>23</v>
      </c>
      <c r="D38" s="4"/>
      <c r="E38" s="41"/>
      <c r="F38" s="4"/>
      <c r="G38" s="4"/>
      <c r="H38" s="9"/>
    </row>
    <row r="39" spans="2:8" x14ac:dyDescent="0.15">
      <c r="C39" s="10"/>
      <c r="D39" s="11"/>
      <c r="E39" s="42"/>
      <c r="F39" s="11"/>
      <c r="G39" s="11"/>
      <c r="H39" s="12"/>
    </row>
    <row r="40" spans="2:8" x14ac:dyDescent="0.15">
      <c r="C40" s="2" t="s">
        <v>29</v>
      </c>
    </row>
    <row r="41" spans="2:8" x14ac:dyDescent="0.15">
      <c r="C41" s="2" t="s">
        <v>30</v>
      </c>
    </row>
  </sheetData>
  <sheetProtection sheet="1" objects="1" scenarios="1"/>
  <mergeCells count="2">
    <mergeCell ref="A8:H8"/>
    <mergeCell ref="C35:H35"/>
  </mergeCells>
  <phoneticPr fontId="2"/>
  <printOptions horizontalCentered="1"/>
  <pageMargins left="0.70866141732283472" right="0.70866141732283472" top="0.9448818897637796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フォーム①個人 </vt:lpstr>
      <vt:lpstr>フォーム①法人</vt:lpstr>
      <vt:lpstr>'フォーム①個人 '!Print_Area</vt:lpstr>
      <vt:lpstr>フォーム①法人!Print_Area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b-atsumi</cp:lastModifiedBy>
  <cp:lastPrinted>2022-05-09T03:44:26Z</cp:lastPrinted>
  <dcterms:created xsi:type="dcterms:W3CDTF">2013-06-13T07:02:21Z</dcterms:created>
  <dcterms:modified xsi:type="dcterms:W3CDTF">2022-08-22T06:48:58Z</dcterms:modified>
</cp:coreProperties>
</file>