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8475" windowHeight="4725"/>
  </bookViews>
  <sheets>
    <sheet name="業務別請求明細書" sheetId="9" r:id="rId1"/>
    <sheet name="【記入例】①標準型" sheetId="7" r:id="rId2"/>
    <sheet name="【記入例】 ②事業ＤＤ外注" sheetId="10" r:id="rId3"/>
  </sheets>
  <calcPr calcId="145621"/>
</workbook>
</file>

<file path=xl/calcChain.xml><?xml version="1.0" encoding="utf-8"?>
<calcChain xmlns="http://schemas.openxmlformats.org/spreadsheetml/2006/main">
  <c r="E34" i="9" l="1"/>
  <c r="E36" i="9"/>
  <c r="G35" i="9"/>
  <c r="D34" i="9"/>
  <c r="D26" i="9"/>
  <c r="E22" i="9"/>
  <c r="D22" i="9"/>
  <c r="E18" i="9"/>
  <c r="E26" i="9"/>
  <c r="D18" i="9"/>
  <c r="E14" i="9"/>
  <c r="D14" i="9"/>
  <c r="E10" i="9"/>
  <c r="D10" i="9"/>
  <c r="G31" i="7"/>
  <c r="G32" i="7"/>
  <c r="G24" i="7"/>
  <c r="G35" i="10"/>
  <c r="G27" i="10"/>
  <c r="G36" i="10"/>
  <c r="G28" i="10"/>
  <c r="G25" i="7"/>
  <c r="G33" i="7"/>
  <c r="G34" i="10"/>
  <c r="D34" i="10"/>
  <c r="D23" i="7"/>
  <c r="G23" i="7"/>
  <c r="D31" i="7"/>
  <c r="E28" i="9"/>
  <c r="G27" i="9"/>
</calcChain>
</file>

<file path=xl/sharedStrings.xml><?xml version="1.0" encoding="utf-8"?>
<sst xmlns="http://schemas.openxmlformats.org/spreadsheetml/2006/main" count="168" uniqueCount="60">
  <si>
    <t>作業時間</t>
  </si>
  <si>
    <t>合計</t>
    <rPh sb="0" eb="2">
      <t>ゴウケイ</t>
    </rPh>
    <phoneticPr fontId="2"/>
  </si>
  <si>
    <t>計画作成</t>
    <rPh sb="0" eb="2">
      <t>ケイカク</t>
    </rPh>
    <rPh sb="2" eb="4">
      <t>サクセイ</t>
    </rPh>
    <phoneticPr fontId="2"/>
  </si>
  <si>
    <t>打ち合わせ</t>
    <rPh sb="0" eb="1">
      <t>ウ</t>
    </rPh>
    <rPh sb="2" eb="3">
      <t>ア</t>
    </rPh>
    <phoneticPr fontId="2"/>
  </si>
  <si>
    <t>モニタリング会議</t>
    <rPh sb="6" eb="8">
      <t>カイギ</t>
    </rPh>
    <phoneticPr fontId="2"/>
  </si>
  <si>
    <t>事前準備</t>
    <rPh sb="0" eb="2">
      <t>ジゼン</t>
    </rPh>
    <rPh sb="2" eb="4">
      <t>ジュンビ</t>
    </rPh>
    <phoneticPr fontId="2"/>
  </si>
  <si>
    <t>　２. 事業ＤＤ(市場調査含む）</t>
    <rPh sb="4" eb="6">
      <t>ジギョウ</t>
    </rPh>
    <rPh sb="9" eb="11">
      <t>シジョウ</t>
    </rPh>
    <rPh sb="11" eb="13">
      <t>チョウサ</t>
    </rPh>
    <rPh sb="13" eb="14">
      <t>フク</t>
    </rPh>
    <phoneticPr fontId="2"/>
  </si>
  <si>
    <t>　３. 財務ＤＤ</t>
    <rPh sb="4" eb="6">
      <t>ザイム</t>
    </rPh>
    <phoneticPr fontId="2"/>
  </si>
  <si>
    <t>５. 不動産評価</t>
    <rPh sb="3" eb="6">
      <t>フドウサン</t>
    </rPh>
    <rPh sb="6" eb="8">
      <t>ヒョウカ</t>
    </rPh>
    <phoneticPr fontId="2"/>
  </si>
  <si>
    <t>６. 事業価値算定</t>
    <rPh sb="3" eb="5">
      <t>ジギョウ</t>
    </rPh>
    <rPh sb="5" eb="7">
      <t>カチ</t>
    </rPh>
    <rPh sb="7" eb="9">
      <t>サンテイ</t>
    </rPh>
    <phoneticPr fontId="2"/>
  </si>
  <si>
    <t>７. 金融機関への計画の説明補助</t>
    <rPh sb="3" eb="5">
      <t>キンユウ</t>
    </rPh>
    <rPh sb="5" eb="7">
      <t>キカン</t>
    </rPh>
    <rPh sb="9" eb="11">
      <t>ケイカク</t>
    </rPh>
    <rPh sb="12" eb="14">
      <t>セツメイ</t>
    </rPh>
    <rPh sb="14" eb="16">
      <t>ホジョ</t>
    </rPh>
    <phoneticPr fontId="2"/>
  </si>
  <si>
    <t>業務内容</t>
    <rPh sb="0" eb="2">
      <t>ギョウム</t>
    </rPh>
    <rPh sb="2" eb="3">
      <t>ウチ</t>
    </rPh>
    <rPh sb="3" eb="4">
      <t>カタチ</t>
    </rPh>
    <phoneticPr fontId="2"/>
  </si>
  <si>
    <t>費用総額</t>
    <rPh sb="0" eb="2">
      <t>ヒヨウ</t>
    </rPh>
    <rPh sb="2" eb="4">
      <t>ソウガク</t>
    </rPh>
    <phoneticPr fontId="2"/>
  </si>
  <si>
    <t>支払申請金額（予定）</t>
    <rPh sb="0" eb="2">
      <t>シハライ</t>
    </rPh>
    <rPh sb="2" eb="4">
      <t>シンセイ</t>
    </rPh>
    <rPh sb="4" eb="6">
      <t>キンガク</t>
    </rPh>
    <rPh sb="7" eb="9">
      <t>ヨテイ</t>
    </rPh>
    <phoneticPr fontId="2"/>
  </si>
  <si>
    <t>（費用総額3分の2）</t>
    <rPh sb="1" eb="3">
      <t>ヒヨウ</t>
    </rPh>
    <rPh sb="3" eb="5">
      <t>ソウガク</t>
    </rPh>
    <rPh sb="6" eb="7">
      <t>ブン</t>
    </rPh>
    <phoneticPr fontId="2"/>
  </si>
  <si>
    <r>
      <t>１.～７.</t>
    </r>
    <r>
      <rPr>
        <b/>
        <u/>
        <sz val="14"/>
        <rFont val="ＭＳ Ｐゴシック"/>
        <family val="3"/>
        <charset val="128"/>
      </rPr>
      <t>経営改善計画策定支援</t>
    </r>
    <rPh sb="5" eb="7">
      <t>ケイエイ</t>
    </rPh>
    <rPh sb="7" eb="9">
      <t>カイゼン</t>
    </rPh>
    <rPh sb="9" eb="11">
      <t>ケイカク</t>
    </rPh>
    <rPh sb="11" eb="13">
      <t>サクテイ</t>
    </rPh>
    <rPh sb="13" eb="15">
      <t>シエン</t>
    </rPh>
    <phoneticPr fontId="2"/>
  </si>
  <si>
    <t>　４. その他ＤＤ</t>
    <rPh sb="6" eb="7">
      <t>タ</t>
    </rPh>
    <phoneticPr fontId="2"/>
  </si>
  <si>
    <t xml:space="preserve">   (中小企業再生支援全国本部)が確認手続きを行います。</t>
    <rPh sb="4" eb="6">
      <t>チュウショウ</t>
    </rPh>
    <rPh sb="6" eb="8">
      <t>キギョウ</t>
    </rPh>
    <rPh sb="8" eb="10">
      <t>サイセイ</t>
    </rPh>
    <rPh sb="10" eb="12">
      <t>シエン</t>
    </rPh>
    <rPh sb="12" eb="14">
      <t>ゼンコク</t>
    </rPh>
    <rPh sb="14" eb="16">
      <t>ホンブ</t>
    </rPh>
    <rPh sb="18" eb="20">
      <t>カクニン</t>
    </rPh>
    <rPh sb="20" eb="22">
      <t>テツヅ</t>
    </rPh>
    <rPh sb="24" eb="25">
      <t>オコナ</t>
    </rPh>
    <phoneticPr fontId="2"/>
  </si>
  <si>
    <t>※本明細書は、あくまでもサンプルであり、作業単価は認定支援機関の専門性および地域性によって</t>
    <rPh sb="1" eb="2">
      <t>ホン</t>
    </rPh>
    <rPh sb="2" eb="5">
      <t>メイサイショ</t>
    </rPh>
    <rPh sb="20" eb="22">
      <t>サギョウ</t>
    </rPh>
    <rPh sb="22" eb="24">
      <t>タンカ</t>
    </rPh>
    <rPh sb="25" eb="27">
      <t>ニンテイ</t>
    </rPh>
    <rPh sb="27" eb="29">
      <t>シエン</t>
    </rPh>
    <rPh sb="29" eb="31">
      <t>キカン</t>
    </rPh>
    <rPh sb="32" eb="35">
      <t>センモンセイ</t>
    </rPh>
    <rPh sb="38" eb="41">
      <t>チイキセイ</t>
    </rPh>
    <phoneticPr fontId="2"/>
  </si>
  <si>
    <t xml:space="preserve">   異なることを想定しています。</t>
    <rPh sb="3" eb="4">
      <t>コト</t>
    </rPh>
    <rPh sb="9" eb="11">
      <t>ソウテイ</t>
    </rPh>
    <phoneticPr fontId="2"/>
  </si>
  <si>
    <t xml:space="preserve">   改善計画策定支援に伴い生じた費用（モニタリング費用を含む）の2/3（上限200万円）を負担します。</t>
    <rPh sb="3" eb="5">
      <t>カイゼン</t>
    </rPh>
    <rPh sb="46" eb="48">
      <t>フタン</t>
    </rPh>
    <phoneticPr fontId="2"/>
  </si>
  <si>
    <t>※実施された経営改善計画策定支援の内容は、経営改善支援センターが確認手続を行った後、経営</t>
    <rPh sb="42" eb="44">
      <t>ケイエイ</t>
    </rPh>
    <phoneticPr fontId="2"/>
  </si>
  <si>
    <t>うち消費税</t>
    <rPh sb="2" eb="5">
      <t>ショウヒゼイ</t>
    </rPh>
    <phoneticPr fontId="2"/>
  </si>
  <si>
    <t>統括責任者</t>
    <rPh sb="0" eb="2">
      <t>トウカツ</t>
    </rPh>
    <rPh sb="2" eb="5">
      <t>セキニンシャ</t>
    </rPh>
    <phoneticPr fontId="2"/>
  </si>
  <si>
    <t>統括責任者補助者</t>
    <rPh sb="0" eb="2">
      <t>トウカツ</t>
    </rPh>
    <rPh sb="2" eb="5">
      <t>セキニンシャ</t>
    </rPh>
    <rPh sb="5" eb="8">
      <t>ホジョシャ</t>
    </rPh>
    <phoneticPr fontId="2"/>
  </si>
  <si>
    <t>その他</t>
    <rPh sb="2" eb="3">
      <t>タ</t>
    </rPh>
    <phoneticPr fontId="2"/>
  </si>
  <si>
    <t>事業ＤＤ　(外部委託）</t>
    <rPh sb="0" eb="2">
      <t>ジギョウ</t>
    </rPh>
    <rPh sb="6" eb="8">
      <t>ガイブ</t>
    </rPh>
    <rPh sb="8" eb="10">
      <t>イタク</t>
    </rPh>
    <phoneticPr fontId="2"/>
  </si>
  <si>
    <t>中小企業診断士</t>
    <rPh sb="0" eb="2">
      <t>チュウショウ</t>
    </rPh>
    <rPh sb="2" eb="4">
      <t>キギョウ</t>
    </rPh>
    <rPh sb="4" eb="7">
      <t>シンダンシ</t>
    </rPh>
    <phoneticPr fontId="2"/>
  </si>
  <si>
    <t>（事業ＤＤ外注）</t>
    <rPh sb="1" eb="3">
      <t>ジギョウ</t>
    </rPh>
    <rPh sb="5" eb="7">
      <t>ガイチュウ</t>
    </rPh>
    <phoneticPr fontId="2"/>
  </si>
  <si>
    <t>申請者</t>
    <rPh sb="0" eb="3">
      <t>シンセイシャ</t>
    </rPh>
    <phoneticPr fontId="2"/>
  </si>
  <si>
    <t>▲▲株式会社</t>
    <rPh sb="2" eb="6">
      <t>カブシキガイシャ</t>
    </rPh>
    <phoneticPr fontId="2"/>
  </si>
  <si>
    <t>認定支援機関</t>
    <rPh sb="0" eb="2">
      <t>ニンテイ</t>
    </rPh>
    <rPh sb="2" eb="4">
      <t>シエン</t>
    </rPh>
    <rPh sb="4" eb="6">
      <t>キカン</t>
    </rPh>
    <phoneticPr fontId="2"/>
  </si>
  <si>
    <t>Ｙ税理士法人</t>
    <rPh sb="1" eb="4">
      <t>ゼイリシ</t>
    </rPh>
    <rPh sb="4" eb="6">
      <t>ホウジン</t>
    </rPh>
    <phoneticPr fontId="2"/>
  </si>
  <si>
    <t>記入例①</t>
    <rPh sb="0" eb="2">
      <t>キニュウ</t>
    </rPh>
    <rPh sb="2" eb="3">
      <t>レイ</t>
    </rPh>
    <phoneticPr fontId="2"/>
  </si>
  <si>
    <t>記入例②</t>
    <rPh sb="0" eb="2">
      <t>キニュウ</t>
    </rPh>
    <rPh sb="2" eb="3">
      <t>レイ</t>
    </rPh>
    <phoneticPr fontId="2"/>
  </si>
  <si>
    <t>業務別請求明細書</t>
    <rPh sb="3" eb="5">
      <t>セイキュウ</t>
    </rPh>
    <phoneticPr fontId="2"/>
  </si>
  <si>
    <t>別紙２－３</t>
    <rPh sb="0" eb="2">
      <t>ベッシ</t>
    </rPh>
    <phoneticPr fontId="2"/>
  </si>
  <si>
    <t>８.モニタリング(予定）</t>
    <rPh sb="9" eb="11">
      <t>ヨテイ</t>
    </rPh>
    <phoneticPr fontId="2"/>
  </si>
  <si>
    <t>業務別請求明細書</t>
    <rPh sb="3" eb="5">
      <t>セイキュウ</t>
    </rPh>
    <rPh sb="5" eb="7">
      <t>メイサイ</t>
    </rPh>
    <phoneticPr fontId="2"/>
  </si>
  <si>
    <r>
      <t>金　額</t>
    </r>
    <r>
      <rPr>
        <b/>
        <sz val="12"/>
        <rFont val="ＭＳ Ｐゴシック"/>
        <family val="3"/>
        <charset val="128"/>
      </rPr>
      <t>（税込）</t>
    </r>
    <rPh sb="4" eb="6">
      <t>ゼイコミ</t>
    </rPh>
    <phoneticPr fontId="2"/>
  </si>
  <si>
    <r>
      <t>※経営改善計画策定支援に係る費用の総額が</t>
    </r>
    <r>
      <rPr>
        <sz val="11"/>
        <color indexed="10"/>
        <rFont val="ＭＳ Ｐゴシック"/>
        <family val="3"/>
        <charset val="128"/>
      </rPr>
      <t>200万円を超える場合</t>
    </r>
    <r>
      <rPr>
        <sz val="11"/>
        <rFont val="ＭＳ Ｐゴシック"/>
        <family val="3"/>
        <charset val="128"/>
      </rPr>
      <t>は、中小企業基盤整備機構</t>
    </r>
    <rPh sb="33" eb="35">
      <t>チュウショウ</t>
    </rPh>
    <rPh sb="35" eb="37">
      <t>キギョウ</t>
    </rPh>
    <rPh sb="37" eb="39">
      <t>キバン</t>
    </rPh>
    <rPh sb="39" eb="41">
      <t>セイビ</t>
    </rPh>
    <rPh sb="41" eb="43">
      <t>キコウ</t>
    </rPh>
    <phoneticPr fontId="2"/>
  </si>
  <si>
    <t>時間数・単価等</t>
    <rPh sb="0" eb="3">
      <t>ジカンスウ</t>
    </rPh>
    <rPh sb="4" eb="6">
      <t>タンカ</t>
    </rPh>
    <rPh sb="6" eb="7">
      <t>トウ</t>
    </rPh>
    <phoneticPr fontId="2"/>
  </si>
  <si>
    <t>バンクミーティング</t>
    <phoneticPr fontId="2"/>
  </si>
  <si>
    <t>1日3時間×2日×5,000円</t>
    <rPh sb="1" eb="2">
      <t>ヒ</t>
    </rPh>
    <rPh sb="3" eb="5">
      <t>ジカン</t>
    </rPh>
    <rPh sb="7" eb="8">
      <t>ヒ</t>
    </rPh>
    <rPh sb="14" eb="15">
      <t>エン</t>
    </rPh>
    <phoneticPr fontId="2"/>
  </si>
  <si>
    <t>1日3時間×2日×5,000円</t>
    <rPh sb="1" eb="2">
      <t>ヒ</t>
    </rPh>
    <rPh sb="3" eb="5">
      <t>ジカン</t>
    </rPh>
    <rPh sb="7" eb="8">
      <t>ヒ</t>
    </rPh>
    <phoneticPr fontId="2"/>
  </si>
  <si>
    <t>20時間×5,000円</t>
    <rPh sb="2" eb="4">
      <t>ジカン</t>
    </rPh>
    <phoneticPr fontId="2"/>
  </si>
  <si>
    <t>30時間×5,000円</t>
    <rPh sb="2" eb="4">
      <t>ジカン</t>
    </rPh>
    <phoneticPr fontId="2"/>
  </si>
  <si>
    <t>12時間×5,000円</t>
    <rPh sb="2" eb="4">
      <t>ジカン</t>
    </rPh>
    <phoneticPr fontId="2"/>
  </si>
  <si>
    <t>バンクミーティング</t>
  </si>
  <si>
    <t>2回×4時間×5,000円</t>
    <rPh sb="1" eb="2">
      <t>カイ</t>
    </rPh>
    <rPh sb="4" eb="6">
      <t>ジカン</t>
    </rPh>
    <phoneticPr fontId="2"/>
  </si>
  <si>
    <t>年4回（3ヶ月毎）×3時間×6,250円×3年間</t>
    <rPh sb="0" eb="1">
      <t>ネン</t>
    </rPh>
    <rPh sb="2" eb="3">
      <t>カイ</t>
    </rPh>
    <rPh sb="6" eb="7">
      <t>ゲツ</t>
    </rPh>
    <rPh sb="7" eb="8">
      <t>ゴト</t>
    </rPh>
    <rPh sb="11" eb="13">
      <t>ジカン</t>
    </rPh>
    <rPh sb="19" eb="20">
      <t>エン</t>
    </rPh>
    <rPh sb="22" eb="24">
      <t>ネンカン</t>
    </rPh>
    <phoneticPr fontId="2"/>
  </si>
  <si>
    <t>(標準）</t>
    <rPh sb="1" eb="3">
      <t>ヒョウジュン</t>
    </rPh>
    <phoneticPr fontId="2"/>
  </si>
  <si>
    <t>18時間×5,000円</t>
    <rPh sb="2" eb="4">
      <t>ジカン</t>
    </rPh>
    <phoneticPr fontId="2"/>
  </si>
  <si>
    <t>35時間×7,500円</t>
    <rPh sb="2" eb="4">
      <t>ジカン</t>
    </rPh>
    <phoneticPr fontId="2"/>
  </si>
  <si>
    <t>年2回（6ヶ月毎）×5時間×6,250円×3年間</t>
    <rPh sb="0" eb="1">
      <t>ネン</t>
    </rPh>
    <rPh sb="2" eb="3">
      <t>カイ</t>
    </rPh>
    <rPh sb="6" eb="7">
      <t>ゲツ</t>
    </rPh>
    <rPh sb="7" eb="8">
      <t>ゴト</t>
    </rPh>
    <rPh sb="11" eb="13">
      <t>ジカン</t>
    </rPh>
    <rPh sb="19" eb="20">
      <t>エン</t>
    </rPh>
    <rPh sb="22" eb="24">
      <t>ネンカン</t>
    </rPh>
    <phoneticPr fontId="2"/>
  </si>
  <si>
    <t>年2回（6ヶ月毎）×4時間×6,250円×3年間</t>
    <rPh sb="0" eb="1">
      <t>ネン</t>
    </rPh>
    <rPh sb="2" eb="3">
      <t>カイ</t>
    </rPh>
    <rPh sb="6" eb="7">
      <t>ゲツ</t>
    </rPh>
    <rPh sb="7" eb="8">
      <t>ゴト</t>
    </rPh>
    <rPh sb="11" eb="13">
      <t>ジカン</t>
    </rPh>
    <rPh sb="19" eb="20">
      <t>エン</t>
    </rPh>
    <rPh sb="22" eb="24">
      <t>ネンカン</t>
    </rPh>
    <phoneticPr fontId="2"/>
  </si>
  <si>
    <t>支払申請金額</t>
    <rPh sb="0" eb="2">
      <t>シハライ</t>
    </rPh>
    <rPh sb="2" eb="4">
      <t>シンセイ</t>
    </rPh>
    <rPh sb="4" eb="6">
      <t>キンガク</t>
    </rPh>
    <phoneticPr fontId="2"/>
  </si>
  <si>
    <r>
      <t>　１</t>
    </r>
    <r>
      <rPr>
        <sz val="11"/>
        <rFont val="ＭＳ Ｐゴシック"/>
        <family val="3"/>
        <charset val="128"/>
      </rPr>
      <t>. 経営改善計画（再生計画）の策定</t>
    </r>
    <r>
      <rPr>
        <sz val="10"/>
        <rFont val="ＭＳ Ｐゴシック"/>
        <family val="3"/>
        <charset val="128"/>
      </rPr>
      <t xml:space="preserve"> [例：ヒアリング、計画作成、バンクミーティング、打ち合わせ等・・・]</t>
    </r>
    <rPh sb="4" eb="6">
      <t>ケイエイ</t>
    </rPh>
    <rPh sb="6" eb="8">
      <t>カイゼン</t>
    </rPh>
    <rPh sb="8" eb="10">
      <t>ケイカク</t>
    </rPh>
    <rPh sb="11" eb="13">
      <t>サイセイ</t>
    </rPh>
    <rPh sb="13" eb="15">
      <t>ケイカク</t>
    </rPh>
    <rPh sb="17" eb="19">
      <t>サクテイ</t>
    </rPh>
    <rPh sb="21" eb="22">
      <t>レイ</t>
    </rPh>
    <rPh sb="29" eb="31">
      <t>ケイカク</t>
    </rPh>
    <rPh sb="31" eb="33">
      <t>サクセイ</t>
    </rPh>
    <rPh sb="44" eb="45">
      <t>ウ</t>
    </rPh>
    <rPh sb="46" eb="47">
      <t>ア</t>
    </rPh>
    <rPh sb="49" eb="50">
      <t>トウ</t>
    </rPh>
    <phoneticPr fontId="2"/>
  </si>
  <si>
    <t>ヒアリング</t>
  </si>
  <si>
    <t>ヒアリング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</si>
</sst>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0%\)"/>
    <numFmt numFmtId="177" formatCode="\(#,##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3" fillId="0" borderId="0">
      <alignment vertical="center"/>
    </xf>
  </cellStyleXfs>
  <cellXfs count="242">
    <xf numFmtId="0" fontId="0" fillId="0" borderId="0" xfId="0"/>
    <xf numFmtId="0" fontId="0" fillId="0" borderId="0" xfId="0" applyBorder="1"/>
    <xf numFmtId="0" fontId="15" fillId="0" borderId="0" xfId="4" applyFont="1" applyFill="1" applyAlignment="1">
      <alignment vertical="center" shrinkToFit="1"/>
    </xf>
    <xf numFmtId="0" fontId="13" fillId="0" borderId="0" xfId="4" applyFont="1" applyFill="1" applyBorder="1" applyAlignment="1">
      <alignment vertical="center" shrinkToFit="1"/>
    </xf>
    <xf numFmtId="0" fontId="13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 shrinkToFit="1"/>
    </xf>
    <xf numFmtId="0" fontId="16" fillId="0" borderId="0" xfId="4" applyFont="1" applyFill="1" applyBorder="1" applyAlignment="1">
      <alignment vertical="center"/>
    </xf>
    <xf numFmtId="0" fontId="0" fillId="0" borderId="0" xfId="4" applyFont="1" applyFill="1" applyBorder="1" applyAlignment="1">
      <alignment vertical="center"/>
    </xf>
    <xf numFmtId="0" fontId="16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vertical="center"/>
    </xf>
    <xf numFmtId="0" fontId="6" fillId="0" borderId="0" xfId="0" applyFont="1"/>
    <xf numFmtId="0" fontId="4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ill="1" applyBorder="1"/>
    <xf numFmtId="0" fontId="18" fillId="2" borderId="0" xfId="0" applyFont="1" applyFill="1" applyAlignment="1">
      <alignment horizontal="center" vertical="center" shrinkToFit="1"/>
    </xf>
    <xf numFmtId="0" fontId="19" fillId="0" borderId="1" xfId="0" applyFont="1" applyBorder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0" fontId="20" fillId="0" borderId="3" xfId="0" applyFont="1" applyBorder="1" applyAlignment="1">
      <alignment vertical="center" shrinkToFit="1"/>
    </xf>
    <xf numFmtId="0" fontId="20" fillId="0" borderId="2" xfId="0" applyFont="1" applyBorder="1" applyAlignment="1">
      <alignment vertical="center" shrinkToFit="1"/>
    </xf>
    <xf numFmtId="0" fontId="20" fillId="0" borderId="4" xfId="0" applyFont="1" applyBorder="1" applyAlignment="1"/>
    <xf numFmtId="0" fontId="20" fillId="0" borderId="5" xfId="0" applyFont="1" applyBorder="1" applyAlignment="1"/>
    <xf numFmtId="0" fontId="20" fillId="0" borderId="6" xfId="0" applyFont="1" applyBorder="1" applyAlignment="1"/>
    <xf numFmtId="0" fontId="20" fillId="0" borderId="7" xfId="0" applyFont="1" applyBorder="1"/>
    <xf numFmtId="3" fontId="20" fillId="0" borderId="8" xfId="0" applyNumberFormat="1" applyFont="1" applyBorder="1" applyAlignment="1">
      <alignment vertical="center" shrinkToFit="1"/>
    </xf>
    <xf numFmtId="0" fontId="20" fillId="0" borderId="4" xfId="0" applyFont="1" applyFill="1" applyBorder="1"/>
    <xf numFmtId="38" fontId="20" fillId="0" borderId="5" xfId="3" applyFont="1" applyFill="1" applyBorder="1" applyAlignment="1"/>
    <xf numFmtId="0" fontId="0" fillId="0" borderId="1" xfId="0" applyFill="1" applyBorder="1"/>
    <xf numFmtId="3" fontId="21" fillId="3" borderId="7" xfId="0" applyNumberFormat="1" applyFont="1" applyFill="1" applyBorder="1" applyAlignment="1">
      <alignment horizontal="right" vertical="top" shrinkToFit="1"/>
    </xf>
    <xf numFmtId="176" fontId="22" fillId="3" borderId="8" xfId="0" applyNumberFormat="1" applyFont="1" applyFill="1" applyBorder="1" applyAlignment="1">
      <alignment horizontal="left" vertical="top"/>
    </xf>
    <xf numFmtId="0" fontId="4" fillId="0" borderId="7" xfId="0" applyFont="1" applyBorder="1" applyAlignment="1">
      <alignment vertical="center" shrinkToFit="1"/>
    </xf>
    <xf numFmtId="0" fontId="19" fillId="0" borderId="9" xfId="1" applyFont="1" applyBorder="1" applyAlignment="1">
      <alignment vertical="center" shrinkToFit="1"/>
    </xf>
    <xf numFmtId="0" fontId="19" fillId="0" borderId="10" xfId="1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19" fillId="0" borderId="11" xfId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20" fillId="0" borderId="0" xfId="0" applyFont="1" applyBorder="1" applyAlignment="1"/>
    <xf numFmtId="0" fontId="0" fillId="0" borderId="16" xfId="0" applyFont="1" applyBorder="1" applyAlignment="1"/>
    <xf numFmtId="0" fontId="20" fillId="0" borderId="17" xfId="0" applyFont="1" applyBorder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0" fontId="23" fillId="0" borderId="13" xfId="0" applyFont="1" applyBorder="1" applyAlignment="1"/>
    <xf numFmtId="0" fontId="23" fillId="0" borderId="2" xfId="0" applyFont="1" applyBorder="1" applyAlignment="1">
      <alignment vertical="center" shrinkToFit="1"/>
    </xf>
    <xf numFmtId="0" fontId="0" fillId="0" borderId="0" xfId="0" applyBorder="1" applyAlignment="1">
      <alignment horizontal="right"/>
    </xf>
    <xf numFmtId="0" fontId="23" fillId="0" borderId="19" xfId="0" applyFont="1" applyBorder="1" applyAlignment="1">
      <alignment vertical="center" shrinkToFit="1"/>
    </xf>
    <xf numFmtId="0" fontId="20" fillId="0" borderId="20" xfId="0" applyFont="1" applyBorder="1" applyAlignment="1"/>
    <xf numFmtId="0" fontId="20" fillId="0" borderId="21" xfId="0" applyFont="1" applyBorder="1" applyAlignment="1"/>
    <xf numFmtId="3" fontId="21" fillId="3" borderId="22" xfId="0" applyNumberFormat="1" applyFont="1" applyFill="1" applyBorder="1" applyAlignment="1">
      <alignment horizontal="right" vertical="top" shrinkToFit="1"/>
    </xf>
    <xf numFmtId="176" fontId="22" fillId="3" borderId="17" xfId="0" applyNumberFormat="1" applyFont="1" applyFill="1" applyBorder="1" applyAlignment="1">
      <alignment horizontal="left" vertical="top"/>
    </xf>
    <xf numFmtId="177" fontId="20" fillId="3" borderId="23" xfId="3" applyNumberFormat="1" applyFont="1" applyFill="1" applyBorder="1" applyAlignment="1">
      <alignment vertical="top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3" fontId="21" fillId="0" borderId="26" xfId="0" applyNumberFormat="1" applyFont="1" applyFill="1" applyBorder="1" applyAlignment="1">
      <alignment horizontal="right" vertical="center" shrinkToFit="1"/>
    </xf>
    <xf numFmtId="176" fontId="22" fillId="0" borderId="27" xfId="0" applyNumberFormat="1" applyFont="1" applyFill="1" applyBorder="1" applyAlignment="1">
      <alignment horizontal="left" vertical="center"/>
    </xf>
    <xf numFmtId="3" fontId="20" fillId="0" borderId="28" xfId="3" applyNumberFormat="1" applyFont="1" applyFill="1" applyBorder="1" applyAlignment="1">
      <alignment horizontal="right" vertical="center"/>
    </xf>
    <xf numFmtId="3" fontId="23" fillId="0" borderId="29" xfId="0" applyNumberFormat="1" applyFont="1" applyFill="1" applyBorder="1" applyAlignment="1">
      <alignment vertical="center" shrinkToFit="1"/>
    </xf>
    <xf numFmtId="0" fontId="23" fillId="0" borderId="16" xfId="0" applyFont="1" applyFill="1" applyBorder="1" applyAlignment="1">
      <alignment vertical="center" shrinkToFit="1"/>
    </xf>
    <xf numFmtId="0" fontId="6" fillId="0" borderId="13" xfId="0" applyFont="1" applyBorder="1" applyAlignment="1"/>
    <xf numFmtId="0" fontId="9" fillId="0" borderId="0" xfId="0" applyFont="1" applyBorder="1" applyAlignment="1"/>
    <xf numFmtId="0" fontId="9" fillId="0" borderId="17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6" xfId="0" applyFont="1" applyBorder="1" applyAlignment="1"/>
    <xf numFmtId="0" fontId="9" fillId="0" borderId="2" xfId="0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23" fillId="0" borderId="4" xfId="0" applyFont="1" applyFill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0" fillId="0" borderId="32" xfId="0" applyFont="1" applyBorder="1" applyAlignment="1"/>
    <xf numFmtId="0" fontId="4" fillId="0" borderId="33" xfId="0" applyFont="1" applyFill="1" applyBorder="1" applyAlignment="1">
      <alignment horizontal="center" vertical="center" shrinkToFit="1"/>
    </xf>
    <xf numFmtId="0" fontId="24" fillId="0" borderId="8" xfId="0" applyFont="1" applyBorder="1"/>
    <xf numFmtId="0" fontId="24" fillId="0" borderId="0" xfId="0" applyFont="1"/>
    <xf numFmtId="0" fontId="24" fillId="0" borderId="0" xfId="0" applyFont="1" applyBorder="1"/>
    <xf numFmtId="0" fontId="19" fillId="4" borderId="18" xfId="0" applyFont="1" applyFill="1" applyBorder="1" applyAlignment="1">
      <alignment vertical="center" shrinkToFit="1"/>
    </xf>
    <xf numFmtId="0" fontId="4" fillId="4" borderId="7" xfId="0" applyFont="1" applyFill="1" applyBorder="1" applyAlignment="1">
      <alignment vertical="center" shrinkToFit="1"/>
    </xf>
    <xf numFmtId="0" fontId="23" fillId="4" borderId="2" xfId="0" applyFont="1" applyFill="1" applyBorder="1" applyAlignment="1">
      <alignment vertical="center" shrinkToFit="1"/>
    </xf>
    <xf numFmtId="0" fontId="19" fillId="4" borderId="10" xfId="1" applyFont="1" applyFill="1" applyBorder="1" applyAlignment="1">
      <alignment vertical="center" shrinkToFit="1"/>
    </xf>
    <xf numFmtId="0" fontId="19" fillId="4" borderId="1" xfId="0" applyFont="1" applyFill="1" applyBorder="1" applyAlignment="1">
      <alignment vertical="center" shrinkToFit="1"/>
    </xf>
    <xf numFmtId="0" fontId="20" fillId="4" borderId="3" xfId="0" applyFont="1" applyFill="1" applyBorder="1" applyAlignment="1">
      <alignment vertical="center" shrinkToFit="1"/>
    </xf>
    <xf numFmtId="0" fontId="19" fillId="4" borderId="11" xfId="0" applyFont="1" applyFill="1" applyBorder="1" applyAlignment="1">
      <alignment vertical="center" shrinkToFit="1"/>
    </xf>
    <xf numFmtId="0" fontId="19" fillId="5" borderId="9" xfId="0" applyFont="1" applyFill="1" applyBorder="1" applyAlignment="1">
      <alignment vertical="center" shrinkToFit="1"/>
    </xf>
    <xf numFmtId="0" fontId="19" fillId="5" borderId="13" xfId="0" applyFont="1" applyFill="1" applyBorder="1" applyAlignment="1">
      <alignment vertical="center" shrinkToFit="1"/>
    </xf>
    <xf numFmtId="0" fontId="23" fillId="5" borderId="19" xfId="0" applyFont="1" applyFill="1" applyBorder="1" applyAlignment="1">
      <alignment vertical="center" shrinkToFit="1"/>
    </xf>
    <xf numFmtId="3" fontId="20" fillId="5" borderId="13" xfId="0" applyNumberFormat="1" applyFont="1" applyFill="1" applyBorder="1" applyAlignment="1">
      <alignment horizontal="right" vertical="center" shrinkToFit="1"/>
    </xf>
    <xf numFmtId="3" fontId="20" fillId="5" borderId="31" xfId="0" applyNumberFormat="1" applyFont="1" applyFill="1" applyBorder="1" applyAlignment="1">
      <alignment horizontal="right" vertical="center" shrinkToFit="1"/>
    </xf>
    <xf numFmtId="3" fontId="23" fillId="5" borderId="34" xfId="0" applyNumberFormat="1" applyFont="1" applyFill="1" applyBorder="1" applyAlignment="1">
      <alignment horizontal="right" vertical="center" shrinkToFit="1"/>
    </xf>
    <xf numFmtId="0" fontId="19" fillId="5" borderId="10" xfId="0" applyFont="1" applyFill="1" applyBorder="1" applyAlignment="1">
      <alignment vertical="center" shrinkToFit="1"/>
    </xf>
    <xf numFmtId="0" fontId="19" fillId="5" borderId="1" xfId="0" applyFont="1" applyFill="1" applyBorder="1" applyAlignment="1">
      <alignment vertical="center" shrinkToFit="1"/>
    </xf>
    <xf numFmtId="0" fontId="20" fillId="5" borderId="3" xfId="0" applyFont="1" applyFill="1" applyBorder="1" applyAlignment="1">
      <alignment vertical="center" shrinkToFit="1"/>
    </xf>
    <xf numFmtId="3" fontId="20" fillId="5" borderId="1" xfId="0" applyNumberFormat="1" applyFont="1" applyFill="1" applyBorder="1" applyAlignment="1">
      <alignment horizontal="right" vertical="center" shrinkToFit="1"/>
    </xf>
    <xf numFmtId="3" fontId="20" fillId="5" borderId="0" xfId="0" applyNumberFormat="1" applyFont="1" applyFill="1" applyBorder="1" applyAlignment="1">
      <alignment horizontal="right" vertical="center" shrinkToFit="1"/>
    </xf>
    <xf numFmtId="3" fontId="20" fillId="5" borderId="35" xfId="0" applyNumberFormat="1" applyFont="1" applyFill="1" applyBorder="1" applyAlignment="1">
      <alignment horizontal="right" vertical="center" shrinkToFit="1"/>
    </xf>
    <xf numFmtId="0" fontId="19" fillId="5" borderId="11" xfId="0" applyFont="1" applyFill="1" applyBorder="1" applyAlignment="1">
      <alignment vertical="center" shrinkToFit="1"/>
    </xf>
    <xf numFmtId="0" fontId="19" fillId="5" borderId="22" xfId="0" applyFont="1" applyFill="1" applyBorder="1" applyAlignment="1">
      <alignment vertical="center" shrinkToFit="1"/>
    </xf>
    <xf numFmtId="0" fontId="20" fillId="5" borderId="12" xfId="0" applyFont="1" applyFill="1" applyBorder="1" applyAlignment="1">
      <alignment vertical="center" shrinkToFit="1"/>
    </xf>
    <xf numFmtId="3" fontId="20" fillId="5" borderId="22" xfId="0" applyNumberFormat="1" applyFont="1" applyFill="1" applyBorder="1" applyAlignment="1">
      <alignment horizontal="right" vertical="center" shrinkToFit="1"/>
    </xf>
    <xf numFmtId="3" fontId="20" fillId="5" borderId="17" xfId="0" applyNumberFormat="1" applyFont="1" applyFill="1" applyBorder="1" applyAlignment="1">
      <alignment horizontal="right" vertical="center" shrinkToFit="1"/>
    </xf>
    <xf numFmtId="3" fontId="20" fillId="5" borderId="23" xfId="0" applyNumberFormat="1" applyFont="1" applyFill="1" applyBorder="1" applyAlignment="1">
      <alignment horizontal="right" vertical="center" shrinkToFit="1"/>
    </xf>
    <xf numFmtId="0" fontId="9" fillId="5" borderId="0" xfId="0" applyFont="1" applyFill="1"/>
    <xf numFmtId="0" fontId="0" fillId="5" borderId="0" xfId="0" applyFill="1" applyBorder="1"/>
    <xf numFmtId="0" fontId="0" fillId="0" borderId="0" xfId="0" applyFont="1"/>
    <xf numFmtId="0" fontId="0" fillId="0" borderId="0" xfId="0" applyFont="1" applyBorder="1"/>
    <xf numFmtId="0" fontId="11" fillId="0" borderId="0" xfId="0" applyFont="1" applyFill="1" applyAlignment="1">
      <alignment horizontal="center" vertical="center" shrinkToFit="1"/>
    </xf>
    <xf numFmtId="0" fontId="25" fillId="0" borderId="0" xfId="4" applyFont="1" applyFill="1" applyBorder="1" applyAlignment="1">
      <alignment vertical="center" shrinkToFit="1"/>
    </xf>
    <xf numFmtId="0" fontId="25" fillId="0" borderId="0" xfId="4" applyFont="1" applyFill="1" applyAlignment="1">
      <alignment vertical="center" shrinkToFit="1"/>
    </xf>
    <xf numFmtId="0" fontId="16" fillId="0" borderId="0" xfId="4" applyFont="1" applyFill="1" applyBorder="1" applyAlignment="1">
      <alignment vertical="center" shrinkToFit="1"/>
    </xf>
    <xf numFmtId="0" fontId="0" fillId="0" borderId="0" xfId="0" applyFont="1" applyBorder="1" applyAlignment="1">
      <alignment horizontal="right"/>
    </xf>
    <xf numFmtId="0" fontId="6" fillId="0" borderId="16" xfId="0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3" fontId="8" fillId="3" borderId="22" xfId="0" applyNumberFormat="1" applyFont="1" applyFill="1" applyBorder="1" applyAlignment="1">
      <alignment horizontal="right" vertical="top" shrinkToFit="1"/>
    </xf>
    <xf numFmtId="176" fontId="12" fillId="3" borderId="17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5" xfId="0" applyFon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7" fontId="9" fillId="3" borderId="23" xfId="3" applyNumberFormat="1" applyFont="1" applyFill="1" applyBorder="1" applyAlignment="1">
      <alignment vertical="top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6" xfId="1" applyFont="1" applyBorder="1" applyAlignment="1">
      <alignment vertical="center" shrinkToFit="1"/>
    </xf>
    <xf numFmtId="0" fontId="4" fillId="0" borderId="3" xfId="0" applyFont="1" applyBorder="1" applyAlignment="1"/>
    <xf numFmtId="0" fontId="4" fillId="0" borderId="37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3" fontId="8" fillId="3" borderId="7" xfId="0" applyNumberFormat="1" applyFont="1" applyFill="1" applyBorder="1" applyAlignment="1">
      <alignment horizontal="right" vertical="top" shrinkToFit="1"/>
    </xf>
    <xf numFmtId="176" fontId="12" fillId="3" borderId="8" xfId="0" applyNumberFormat="1" applyFont="1" applyFill="1" applyBorder="1" applyAlignment="1">
      <alignment horizontal="left" vertical="top"/>
    </xf>
    <xf numFmtId="177" fontId="9" fillId="3" borderId="38" xfId="3" applyNumberFormat="1" applyFont="1" applyFill="1" applyBorder="1" applyAlignment="1">
      <alignment vertical="top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19" fillId="0" borderId="44" xfId="1" applyFont="1" applyBorder="1" applyAlignment="1">
      <alignment vertical="center" shrinkToFit="1"/>
    </xf>
    <xf numFmtId="38" fontId="20" fillId="0" borderId="45" xfId="2" applyFont="1" applyBorder="1" applyAlignment="1"/>
    <xf numFmtId="0" fontId="19" fillId="0" borderId="37" xfId="0" applyFont="1" applyBorder="1" applyAlignment="1">
      <alignment vertical="center" shrinkToFit="1"/>
    </xf>
    <xf numFmtId="3" fontId="20" fillId="0" borderId="38" xfId="0" applyNumberFormat="1" applyFont="1" applyBorder="1" applyAlignment="1">
      <alignment vertical="center" shrinkToFit="1"/>
    </xf>
    <xf numFmtId="38" fontId="23" fillId="0" borderId="45" xfId="3" applyFont="1" applyFill="1" applyBorder="1" applyAlignment="1">
      <alignment vertical="center"/>
    </xf>
    <xf numFmtId="177" fontId="20" fillId="3" borderId="38" xfId="3" applyNumberFormat="1" applyFont="1" applyFill="1" applyBorder="1" applyAlignment="1">
      <alignment vertical="top"/>
    </xf>
    <xf numFmtId="0" fontId="4" fillId="0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/>
    <xf numFmtId="38" fontId="9" fillId="0" borderId="47" xfId="3" applyFont="1" applyFill="1" applyBorder="1" applyAlignment="1"/>
    <xf numFmtId="38" fontId="20" fillId="0" borderId="48" xfId="3" applyFont="1" applyFill="1" applyBorder="1" applyAlignment="1">
      <alignment vertical="center"/>
    </xf>
    <xf numFmtId="0" fontId="4" fillId="0" borderId="49" xfId="0" applyFont="1" applyFill="1" applyBorder="1" applyAlignment="1">
      <alignment vertical="center" shrinkToFit="1"/>
    </xf>
    <xf numFmtId="0" fontId="19" fillId="0" borderId="6" xfId="0" applyFont="1" applyBorder="1" applyAlignment="1">
      <alignment shrinkToFit="1"/>
    </xf>
    <xf numFmtId="0" fontId="9" fillId="0" borderId="0" xfId="0" applyFont="1" applyAlignment="1">
      <alignment horizontal="center"/>
    </xf>
    <xf numFmtId="0" fontId="0" fillId="0" borderId="8" xfId="0" applyFont="1" applyBorder="1"/>
    <xf numFmtId="0" fontId="4" fillId="0" borderId="50" xfId="0" applyFont="1" applyFill="1" applyBorder="1" applyAlignment="1">
      <alignment horizontal="center" vertical="center" shrinkToFit="1"/>
    </xf>
    <xf numFmtId="0" fontId="4" fillId="0" borderId="42" xfId="1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9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3" fontId="6" fillId="0" borderId="13" xfId="0" applyNumberFormat="1" applyFont="1" applyBorder="1" applyAlignment="1">
      <alignment horizontal="right" vertical="center" shrinkToFit="1"/>
    </xf>
    <xf numFmtId="3" fontId="6" fillId="0" borderId="31" xfId="0" applyNumberFormat="1" applyFont="1" applyBorder="1" applyAlignment="1">
      <alignment horizontal="right" vertical="center" shrinkToFit="1"/>
    </xf>
    <xf numFmtId="3" fontId="6" fillId="0" borderId="34" xfId="0" applyNumberFormat="1" applyFont="1" applyBorder="1" applyAlignment="1">
      <alignment horizontal="right" vertical="center" shrinkToFit="1"/>
    </xf>
    <xf numFmtId="3" fontId="9" fillId="0" borderId="4" xfId="0" applyNumberFormat="1" applyFont="1" applyBorder="1" applyAlignment="1">
      <alignment horizontal="right" vertical="center" shrinkToFit="1"/>
    </xf>
    <xf numFmtId="3" fontId="9" fillId="0" borderId="5" xfId="0" applyNumberFormat="1" applyFont="1" applyBorder="1" applyAlignment="1">
      <alignment horizontal="right" vertical="center" shrinkToFit="1"/>
    </xf>
    <xf numFmtId="3" fontId="9" fillId="0" borderId="45" xfId="0" applyNumberFormat="1" applyFont="1" applyBorder="1" applyAlignment="1">
      <alignment horizontal="right" vertical="center" shrinkToFit="1"/>
    </xf>
    <xf numFmtId="3" fontId="9" fillId="0" borderId="22" xfId="0" applyNumberFormat="1" applyFont="1" applyBorder="1" applyAlignment="1">
      <alignment horizontal="right" vertical="center" shrinkToFit="1"/>
    </xf>
    <xf numFmtId="3" fontId="9" fillId="0" borderId="17" xfId="0" applyNumberFormat="1" applyFont="1" applyBorder="1" applyAlignment="1">
      <alignment horizontal="right" vertical="center" shrinkToFit="1"/>
    </xf>
    <xf numFmtId="3" fontId="9" fillId="0" borderId="23" xfId="0" applyNumberFormat="1" applyFont="1" applyBorder="1" applyAlignment="1">
      <alignment horizontal="right" vertical="center" shrinkToFit="1"/>
    </xf>
    <xf numFmtId="38" fontId="9" fillId="0" borderId="46" xfId="3" applyFont="1" applyFill="1" applyBorder="1" applyAlignment="1">
      <alignment horizontal="right" vertical="center"/>
    </xf>
    <xf numFmtId="38" fontId="9" fillId="0" borderId="47" xfId="3" applyFont="1" applyFill="1" applyBorder="1" applyAlignment="1">
      <alignment horizontal="right" vertical="center"/>
    </xf>
    <xf numFmtId="38" fontId="9" fillId="0" borderId="48" xfId="3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 shrinkToFit="1"/>
    </xf>
    <xf numFmtId="3" fontId="6" fillId="0" borderId="21" xfId="0" applyNumberFormat="1" applyFont="1" applyFill="1" applyBorder="1" applyAlignment="1">
      <alignment horizontal="right" vertical="center" shrinkToFit="1"/>
    </xf>
    <xf numFmtId="3" fontId="6" fillId="0" borderId="29" xfId="0" applyNumberFormat="1" applyFont="1" applyFill="1" applyBorder="1" applyAlignment="1">
      <alignment horizontal="right" vertical="center" shrinkToFit="1"/>
    </xf>
    <xf numFmtId="3" fontId="9" fillId="0" borderId="26" xfId="0" applyNumberFormat="1" applyFont="1" applyFill="1" applyBorder="1" applyAlignment="1">
      <alignment horizontal="right" vertical="center" shrinkToFit="1"/>
    </xf>
    <xf numFmtId="3" fontId="9" fillId="0" borderId="27" xfId="0" applyNumberFormat="1" applyFont="1" applyFill="1" applyBorder="1" applyAlignment="1">
      <alignment horizontal="right" vertical="center" shrinkToFit="1"/>
    </xf>
    <xf numFmtId="3" fontId="9" fillId="0" borderId="28" xfId="0" applyNumberFormat="1" applyFont="1" applyFill="1" applyBorder="1" applyAlignment="1">
      <alignment horizontal="right" vertical="center" shrinkToFit="1"/>
    </xf>
    <xf numFmtId="38" fontId="9" fillId="0" borderId="4" xfId="3" applyFont="1" applyBorder="1" applyAlignment="1">
      <alignment horizontal="right"/>
    </xf>
    <xf numFmtId="38" fontId="9" fillId="0" borderId="5" xfId="3" applyFont="1" applyBorder="1" applyAlignment="1">
      <alignment horizontal="right"/>
    </xf>
    <xf numFmtId="38" fontId="9" fillId="0" borderId="45" xfId="3" applyFont="1" applyBorder="1" applyAlignment="1">
      <alignment horizontal="right"/>
    </xf>
    <xf numFmtId="38" fontId="9" fillId="0" borderId="7" xfId="3" applyFont="1" applyBorder="1" applyAlignment="1">
      <alignment horizontal="right"/>
    </xf>
    <xf numFmtId="38" fontId="9" fillId="0" borderId="8" xfId="3" applyFont="1" applyBorder="1" applyAlignment="1">
      <alignment horizontal="right"/>
    </xf>
    <xf numFmtId="38" fontId="9" fillId="0" borderId="38" xfId="3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 shrinkToFit="1"/>
    </xf>
    <xf numFmtId="3" fontId="9" fillId="0" borderId="0" xfId="0" applyNumberFormat="1" applyFont="1" applyBorder="1" applyAlignment="1">
      <alignment horizontal="right" vertical="center" shrinkToFit="1"/>
    </xf>
    <xf numFmtId="3" fontId="9" fillId="0" borderId="35" xfId="0" applyNumberFormat="1" applyFont="1" applyBorder="1" applyAlignment="1">
      <alignment horizontal="right" vertical="center" shrinkToFit="1"/>
    </xf>
    <xf numFmtId="38" fontId="6" fillId="0" borderId="13" xfId="3" applyFont="1" applyBorder="1" applyAlignment="1">
      <alignment horizontal="right" vertical="center" shrinkToFit="1"/>
    </xf>
    <xf numFmtId="38" fontId="6" fillId="0" borderId="31" xfId="3" applyFont="1" applyBorder="1" applyAlignment="1">
      <alignment horizontal="right" vertical="center" shrinkToFit="1"/>
    </xf>
    <xf numFmtId="38" fontId="6" fillId="0" borderId="34" xfId="3" applyFont="1" applyBorder="1" applyAlignment="1">
      <alignment horizontal="right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38" fontId="9" fillId="0" borderId="1" xfId="3" applyFont="1" applyFill="1" applyBorder="1" applyAlignment="1">
      <alignment horizontal="right" vertical="center"/>
    </xf>
    <xf numFmtId="38" fontId="9" fillId="0" borderId="0" xfId="3" applyFont="1" applyFill="1" applyBorder="1" applyAlignment="1">
      <alignment horizontal="right" vertical="center"/>
    </xf>
    <xf numFmtId="38" fontId="9" fillId="0" borderId="35" xfId="3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3" fontId="20" fillId="0" borderId="17" xfId="0" applyNumberFormat="1" applyFont="1" applyBorder="1" applyAlignment="1">
      <alignment horizontal="right" vertical="center" shrinkToFit="1"/>
    </xf>
    <xf numFmtId="3" fontId="20" fillId="0" borderId="23" xfId="0" applyNumberFormat="1" applyFont="1" applyBorder="1" applyAlignment="1">
      <alignment horizontal="right" vertical="center" shrinkToFit="1"/>
    </xf>
    <xf numFmtId="3" fontId="23" fillId="4" borderId="7" xfId="0" applyNumberFormat="1" applyFont="1" applyFill="1" applyBorder="1" applyAlignment="1">
      <alignment horizontal="right" vertical="center" shrinkToFit="1"/>
    </xf>
    <xf numFmtId="3" fontId="23" fillId="4" borderId="8" xfId="0" applyNumberFormat="1" applyFont="1" applyFill="1" applyBorder="1" applyAlignment="1">
      <alignment horizontal="right" vertical="center" shrinkToFit="1"/>
    </xf>
    <xf numFmtId="3" fontId="23" fillId="4" borderId="38" xfId="0" applyNumberFormat="1" applyFont="1" applyFill="1" applyBorder="1" applyAlignment="1">
      <alignment horizontal="right" vertical="center" shrinkToFit="1"/>
    </xf>
    <xf numFmtId="3" fontId="20" fillId="4" borderId="1" xfId="0" applyNumberFormat="1" applyFont="1" applyFill="1" applyBorder="1" applyAlignment="1">
      <alignment horizontal="right" vertical="center" shrinkToFit="1"/>
    </xf>
    <xf numFmtId="3" fontId="20" fillId="4" borderId="0" xfId="0" applyNumberFormat="1" applyFont="1" applyFill="1" applyBorder="1" applyAlignment="1">
      <alignment horizontal="right" vertical="center" shrinkToFit="1"/>
    </xf>
    <xf numFmtId="3" fontId="20" fillId="4" borderId="35" xfId="0" applyNumberFormat="1" applyFont="1" applyFill="1" applyBorder="1" applyAlignment="1">
      <alignment horizontal="right" vertical="center" shrinkToFit="1"/>
    </xf>
    <xf numFmtId="3" fontId="23" fillId="0" borderId="13" xfId="0" applyNumberFormat="1" applyFont="1" applyBorder="1" applyAlignment="1">
      <alignment horizontal="right" vertical="center" shrinkToFit="1"/>
    </xf>
    <xf numFmtId="3" fontId="23" fillId="0" borderId="31" xfId="0" applyNumberFormat="1" applyFont="1" applyBorder="1" applyAlignment="1">
      <alignment horizontal="right" vertical="center" shrinkToFit="1"/>
    </xf>
    <xf numFmtId="3" fontId="23" fillId="0" borderId="34" xfId="0" applyNumberFormat="1" applyFont="1" applyBorder="1" applyAlignment="1">
      <alignment horizontal="right" vertical="center" shrinkToFit="1"/>
    </xf>
    <xf numFmtId="3" fontId="20" fillId="0" borderId="4" xfId="0" applyNumberFormat="1" applyFont="1" applyBorder="1" applyAlignment="1">
      <alignment horizontal="right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45" xfId="0" applyNumberFormat="1" applyFont="1" applyBorder="1" applyAlignment="1">
      <alignment horizontal="right" vertical="center" shrinkToFit="1"/>
    </xf>
    <xf numFmtId="3" fontId="20" fillId="4" borderId="4" xfId="0" applyNumberFormat="1" applyFont="1" applyFill="1" applyBorder="1" applyAlignment="1">
      <alignment horizontal="right" vertical="center" shrinkToFit="1"/>
    </xf>
    <xf numFmtId="3" fontId="20" fillId="4" borderId="5" xfId="0" applyNumberFormat="1" applyFont="1" applyFill="1" applyBorder="1" applyAlignment="1">
      <alignment horizontal="right" vertical="center" shrinkToFit="1"/>
    </xf>
    <xf numFmtId="3" fontId="20" fillId="4" borderId="45" xfId="0" applyNumberFormat="1" applyFont="1" applyFill="1" applyBorder="1" applyAlignment="1">
      <alignment horizontal="right" vertical="center" shrinkToFit="1"/>
    </xf>
    <xf numFmtId="3" fontId="20" fillId="0" borderId="1" xfId="0" applyNumberFormat="1" applyFont="1" applyBorder="1" applyAlignment="1">
      <alignment horizontal="right" vertical="center" shrinkToFit="1"/>
    </xf>
    <xf numFmtId="3" fontId="20" fillId="0" borderId="0" xfId="0" applyNumberFormat="1" applyFont="1" applyBorder="1" applyAlignment="1">
      <alignment horizontal="right" vertical="center" shrinkToFit="1"/>
    </xf>
    <xf numFmtId="3" fontId="20" fillId="0" borderId="35" xfId="0" applyNumberFormat="1" applyFont="1" applyBorder="1" applyAlignment="1">
      <alignment horizontal="right" vertical="center" shrinkToFit="1"/>
    </xf>
    <xf numFmtId="3" fontId="23" fillId="0" borderId="7" xfId="0" applyNumberFormat="1" applyFont="1" applyBorder="1" applyAlignment="1">
      <alignment horizontal="right" vertical="center" shrinkToFit="1"/>
    </xf>
    <xf numFmtId="3" fontId="23" fillId="0" borderId="8" xfId="0" applyNumberFormat="1" applyFont="1" applyBorder="1" applyAlignment="1">
      <alignment horizontal="right" vertical="center" shrinkToFit="1"/>
    </xf>
    <xf numFmtId="3" fontId="23" fillId="0" borderId="38" xfId="0" applyNumberFormat="1" applyFont="1" applyBorder="1" applyAlignment="1">
      <alignment horizontal="right" vertical="center" shrinkToFit="1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</xdr:row>
      <xdr:rowOff>19050</xdr:rowOff>
    </xdr:from>
    <xdr:to>
      <xdr:col>6</xdr:col>
      <xdr:colOff>742950</xdr:colOff>
      <xdr:row>7</xdr:row>
      <xdr:rowOff>190500</xdr:rowOff>
    </xdr:to>
    <xdr:sp macro="" textlink="">
      <xdr:nvSpPr>
        <xdr:cNvPr id="2" name="大かっこ 1"/>
        <xdr:cNvSpPr/>
      </xdr:nvSpPr>
      <xdr:spPr>
        <a:xfrm>
          <a:off x="304800" y="933450"/>
          <a:ext cx="7115175" cy="666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</xdr:row>
      <xdr:rowOff>19050</xdr:rowOff>
    </xdr:from>
    <xdr:to>
      <xdr:col>6</xdr:col>
      <xdr:colOff>742950</xdr:colOff>
      <xdr:row>7</xdr:row>
      <xdr:rowOff>190500</xdr:rowOff>
    </xdr:to>
    <xdr:sp macro="" textlink="">
      <xdr:nvSpPr>
        <xdr:cNvPr id="2" name="大かっこ 1"/>
        <xdr:cNvSpPr/>
      </xdr:nvSpPr>
      <xdr:spPr>
        <a:xfrm>
          <a:off x="304800" y="933450"/>
          <a:ext cx="7115175" cy="666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</xdr:row>
      <xdr:rowOff>19050</xdr:rowOff>
    </xdr:from>
    <xdr:to>
      <xdr:col>6</xdr:col>
      <xdr:colOff>742950</xdr:colOff>
      <xdr:row>7</xdr:row>
      <xdr:rowOff>190500</xdr:rowOff>
    </xdr:to>
    <xdr:sp macro="" textlink="">
      <xdr:nvSpPr>
        <xdr:cNvPr id="2" name="大かっこ 1"/>
        <xdr:cNvSpPr/>
      </xdr:nvSpPr>
      <xdr:spPr>
        <a:xfrm>
          <a:off x="304800" y="933450"/>
          <a:ext cx="7115175" cy="666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00"/>
        </a:solidFill>
      </a:spPr>
      <a:bodyPr vertOverflow="clip" horzOverflow="clip" rtlCol="0" anchor="ctr"/>
      <a:lstStyle>
        <a:defPPr algn="ctr">
          <a:defRPr kumimoji="1" sz="1600" b="1">
            <a:solidFill>
              <a:sysClr val="windowText" lastClr="00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abSelected="1" topLeftCell="A25" zoomScaleNormal="100" workbookViewId="0">
      <selection activeCell="J30" sqref="J30"/>
    </sheetView>
  </sheetViews>
  <sheetFormatPr defaultRowHeight="13.5"/>
  <cols>
    <col min="1" max="1" width="4" style="113" customWidth="1"/>
    <col min="2" max="2" width="27.625" style="113" customWidth="1"/>
    <col min="3" max="3" width="31" style="113" customWidth="1"/>
    <col min="4" max="4" width="9.5" style="113" bestFit="1" customWidth="1"/>
    <col min="5" max="5" width="8.875" style="114" bestFit="1" customWidth="1"/>
    <col min="6" max="6" width="6.625" style="114" bestFit="1" customWidth="1"/>
    <col min="7" max="7" width="10" style="114" bestFit="1" customWidth="1"/>
    <col min="8" max="8" width="18.125" style="114" customWidth="1"/>
    <col min="9" max="31" width="9" style="114"/>
    <col min="32" max="16384" width="9" style="113"/>
  </cols>
  <sheetData>
    <row r="1" spans="2:11" ht="17.25">
      <c r="D1" s="11"/>
      <c r="F1" s="167" t="s">
        <v>36</v>
      </c>
      <c r="G1" s="167"/>
    </row>
    <row r="2" spans="2:11" s="114" customFormat="1" ht="24">
      <c r="B2" s="115"/>
      <c r="C2" s="13" t="s">
        <v>35</v>
      </c>
      <c r="D2" s="113"/>
    </row>
    <row r="3" spans="2:11" s="114" customFormat="1">
      <c r="D3" s="113"/>
    </row>
    <row r="4" spans="2:11" s="114" customFormat="1" ht="17.25">
      <c r="B4" s="9" t="s">
        <v>15</v>
      </c>
      <c r="C4" s="116"/>
      <c r="D4" s="116"/>
      <c r="E4" s="117"/>
      <c r="F4" s="117"/>
      <c r="G4" s="116"/>
      <c r="H4" s="116"/>
      <c r="I4" s="116"/>
      <c r="J4" s="116"/>
      <c r="K4" s="116"/>
    </row>
    <row r="5" spans="2:11" s="114" customFormat="1">
      <c r="B5" s="6" t="s">
        <v>57</v>
      </c>
      <c r="C5" s="6"/>
      <c r="D5" s="8"/>
      <c r="E5" s="6"/>
      <c r="F5" s="6"/>
      <c r="G5" s="6"/>
      <c r="I5" s="118"/>
      <c r="J5" s="118"/>
      <c r="K5" s="118"/>
    </row>
    <row r="6" spans="2:11" s="114" customFormat="1">
      <c r="B6" s="6" t="s">
        <v>6</v>
      </c>
      <c r="C6" s="8" t="s">
        <v>8</v>
      </c>
      <c r="D6" s="8"/>
      <c r="E6" s="6"/>
      <c r="F6" s="6"/>
      <c r="G6" s="6"/>
      <c r="I6" s="118"/>
      <c r="J6" s="118"/>
      <c r="K6" s="118"/>
    </row>
    <row r="7" spans="2:11" s="114" customFormat="1">
      <c r="B7" s="6" t="s">
        <v>7</v>
      </c>
      <c r="C7" s="8" t="s">
        <v>9</v>
      </c>
      <c r="D7" s="8"/>
      <c r="E7" s="6"/>
      <c r="F7" s="6"/>
      <c r="G7" s="6"/>
      <c r="I7" s="118"/>
      <c r="J7" s="118"/>
      <c r="K7" s="118"/>
    </row>
    <row r="8" spans="2:11" s="114" customFormat="1" ht="14.25" thickBot="1">
      <c r="B8" s="8" t="s">
        <v>16</v>
      </c>
      <c r="C8" s="7" t="s">
        <v>10</v>
      </c>
      <c r="D8" s="8"/>
      <c r="E8" s="6"/>
      <c r="F8" s="6"/>
      <c r="G8" s="6"/>
      <c r="I8" s="118"/>
      <c r="J8" s="118"/>
      <c r="K8" s="118"/>
    </row>
    <row r="9" spans="2:11" s="114" customFormat="1" ht="15" thickBot="1">
      <c r="B9" s="130" t="s">
        <v>11</v>
      </c>
      <c r="C9" s="131" t="s">
        <v>41</v>
      </c>
      <c r="D9" s="132" t="s">
        <v>0</v>
      </c>
      <c r="E9" s="168" t="s">
        <v>39</v>
      </c>
      <c r="F9" s="169"/>
      <c r="G9" s="170"/>
    </row>
    <row r="10" spans="2:11" s="114" customFormat="1" ht="17.25">
      <c r="B10" s="162" t="s">
        <v>59</v>
      </c>
      <c r="C10" s="81"/>
      <c r="D10" s="63">
        <f>SUM(D11:D13)</f>
        <v>0</v>
      </c>
      <c r="E10" s="171">
        <f>SUM(E11:G13)</f>
        <v>0</v>
      </c>
      <c r="F10" s="172"/>
      <c r="G10" s="173"/>
    </row>
    <row r="11" spans="2:11" s="114" customFormat="1" ht="17.25">
      <c r="B11" s="134" t="s">
        <v>23</v>
      </c>
      <c r="C11" s="75"/>
      <c r="D11" s="64"/>
      <c r="E11" s="174"/>
      <c r="F11" s="175"/>
      <c r="G11" s="176"/>
    </row>
    <row r="12" spans="2:11" s="114" customFormat="1" ht="17.25">
      <c r="B12" s="163" t="s">
        <v>24</v>
      </c>
      <c r="C12" s="76"/>
      <c r="D12" s="64"/>
      <c r="E12" s="195"/>
      <c r="F12" s="196"/>
      <c r="G12" s="197"/>
    </row>
    <row r="13" spans="2:11" s="114" customFormat="1" ht="18" thickBot="1">
      <c r="B13" s="164" t="s">
        <v>25</v>
      </c>
      <c r="C13" s="77"/>
      <c r="D13" s="65"/>
      <c r="E13" s="177"/>
      <c r="F13" s="178"/>
      <c r="G13" s="179"/>
    </row>
    <row r="14" spans="2:11" s="114" customFormat="1" ht="17.25">
      <c r="B14" s="165" t="s">
        <v>2</v>
      </c>
      <c r="C14" s="78"/>
      <c r="D14" s="66">
        <f>SUM(D15:D17)</f>
        <v>0</v>
      </c>
      <c r="E14" s="198">
        <f>SUM(E15:G17)</f>
        <v>0</v>
      </c>
      <c r="F14" s="199"/>
      <c r="G14" s="200"/>
      <c r="H14" s="119"/>
    </row>
    <row r="15" spans="2:11" s="114" customFormat="1" ht="17.25">
      <c r="B15" s="134" t="s">
        <v>23</v>
      </c>
      <c r="C15" s="79"/>
      <c r="D15" s="67"/>
      <c r="E15" s="174"/>
      <c r="F15" s="175"/>
      <c r="G15" s="176"/>
    </row>
    <row r="16" spans="2:11" s="114" customFormat="1" ht="17.25">
      <c r="B16" s="163" t="s">
        <v>24</v>
      </c>
      <c r="C16" s="79"/>
      <c r="D16" s="67"/>
      <c r="E16" s="195"/>
      <c r="F16" s="196"/>
      <c r="G16" s="197"/>
    </row>
    <row r="17" spans="2:11" s="114" customFormat="1" ht="18" thickBot="1">
      <c r="B17" s="164" t="s">
        <v>25</v>
      </c>
      <c r="C17" s="79"/>
      <c r="D17" s="67"/>
      <c r="E17" s="195"/>
      <c r="F17" s="196"/>
      <c r="G17" s="197"/>
    </row>
    <row r="18" spans="2:11" s="114" customFormat="1" ht="17.25">
      <c r="B18" s="165" t="s">
        <v>42</v>
      </c>
      <c r="C18" s="80"/>
      <c r="D18" s="68">
        <f>SUM(D19:D21)</f>
        <v>0</v>
      </c>
      <c r="E18" s="198">
        <f>SUM(E19:G21)</f>
        <v>0</v>
      </c>
      <c r="F18" s="199"/>
      <c r="G18" s="200"/>
      <c r="H18" s="119"/>
    </row>
    <row r="19" spans="2:11" s="114" customFormat="1" ht="17.25">
      <c r="B19" s="134" t="s">
        <v>23</v>
      </c>
      <c r="C19" s="79"/>
      <c r="D19" s="67"/>
      <c r="E19" s="174"/>
      <c r="F19" s="175"/>
      <c r="G19" s="176"/>
    </row>
    <row r="20" spans="2:11" s="114" customFormat="1" ht="17.25">
      <c r="B20" s="163" t="s">
        <v>24</v>
      </c>
      <c r="C20" s="79"/>
      <c r="D20" s="67"/>
      <c r="E20" s="195"/>
      <c r="F20" s="196"/>
      <c r="G20" s="197"/>
    </row>
    <row r="21" spans="2:11" s="114" customFormat="1" ht="18" thickBot="1">
      <c r="B21" s="166" t="s">
        <v>25</v>
      </c>
      <c r="C21" s="79"/>
      <c r="D21" s="67"/>
      <c r="E21" s="195"/>
      <c r="F21" s="196"/>
      <c r="G21" s="197"/>
    </row>
    <row r="22" spans="2:11" s="114" customFormat="1" ht="17.25">
      <c r="B22" s="165" t="s">
        <v>3</v>
      </c>
      <c r="C22" s="80"/>
      <c r="D22" s="68">
        <f>SUM(D23:D25)</f>
        <v>0</v>
      </c>
      <c r="E22" s="198">
        <f>SUM(E23:G25)</f>
        <v>0</v>
      </c>
      <c r="F22" s="199"/>
      <c r="G22" s="200"/>
    </row>
    <row r="23" spans="2:11" s="114" customFormat="1" ht="17.25">
      <c r="B23" s="134" t="s">
        <v>23</v>
      </c>
      <c r="C23" s="75"/>
      <c r="D23" s="69"/>
      <c r="E23" s="174"/>
      <c r="F23" s="175"/>
      <c r="G23" s="176"/>
    </row>
    <row r="24" spans="2:11" s="114" customFormat="1" ht="17.25">
      <c r="B24" s="163" t="s">
        <v>24</v>
      </c>
      <c r="C24" s="76"/>
      <c r="D24" s="69"/>
      <c r="E24" s="195"/>
      <c r="F24" s="196"/>
      <c r="G24" s="197"/>
    </row>
    <row r="25" spans="2:11" s="114" customFormat="1" ht="18" thickBot="1">
      <c r="B25" s="164" t="s">
        <v>25</v>
      </c>
      <c r="C25" s="77"/>
      <c r="D25" s="70"/>
      <c r="E25" s="177"/>
      <c r="F25" s="178"/>
      <c r="G25" s="179"/>
    </row>
    <row r="26" spans="2:11" s="114" customFormat="1" ht="30.95" customHeight="1">
      <c r="B26" s="203" t="s">
        <v>12</v>
      </c>
      <c r="C26" s="205" t="s">
        <v>1</v>
      </c>
      <c r="D26" s="120">
        <f>D10+D14+D18+D22</f>
        <v>0</v>
      </c>
      <c r="E26" s="183">
        <f>E10+E14+E18+E22</f>
        <v>0</v>
      </c>
      <c r="F26" s="184"/>
      <c r="G26" s="185"/>
    </row>
    <row r="27" spans="2:11" s="114" customFormat="1" ht="30.95" customHeight="1" thickBot="1">
      <c r="B27" s="204"/>
      <c r="C27" s="206"/>
      <c r="D27" s="121"/>
      <c r="E27" s="122" t="s">
        <v>22</v>
      </c>
      <c r="F27" s="123">
        <v>0.1</v>
      </c>
      <c r="G27" s="129">
        <f>ROUNDDOWN(E26*F27/(1+(F27/1)),0)</f>
        <v>0</v>
      </c>
    </row>
    <row r="28" spans="2:11" s="124" customFormat="1" ht="30.95" customHeight="1" thickBot="1">
      <c r="B28" s="161" t="s">
        <v>56</v>
      </c>
      <c r="C28" s="82" t="s">
        <v>14</v>
      </c>
      <c r="D28" s="157"/>
      <c r="E28" s="186">
        <f>ROUNDDOWN(E26*2/3,0)</f>
        <v>0</v>
      </c>
      <c r="F28" s="187"/>
      <c r="G28" s="188"/>
      <c r="I28" s="114"/>
      <c r="J28" s="114"/>
      <c r="K28" s="114"/>
    </row>
    <row r="29" spans="2:11" s="114" customFormat="1">
      <c r="B29" s="113"/>
      <c r="C29" s="113"/>
      <c r="D29" s="113"/>
    </row>
    <row r="30" spans="2:11" s="114" customFormat="1" ht="18" thickBot="1">
      <c r="B30" s="10" t="s">
        <v>37</v>
      </c>
      <c r="C30" s="113"/>
      <c r="D30" s="113"/>
    </row>
    <row r="31" spans="2:11" s="114" customFormat="1" ht="14.25">
      <c r="B31" s="145" t="s">
        <v>11</v>
      </c>
      <c r="C31" s="146" t="s">
        <v>41</v>
      </c>
      <c r="D31" s="133" t="s">
        <v>0</v>
      </c>
      <c r="E31" s="207" t="s">
        <v>39</v>
      </c>
      <c r="F31" s="207"/>
      <c r="G31" s="208"/>
    </row>
    <row r="32" spans="2:11" s="114" customFormat="1" ht="17.25">
      <c r="B32" s="134" t="s">
        <v>5</v>
      </c>
      <c r="C32" s="135"/>
      <c r="D32" s="71"/>
      <c r="E32" s="189"/>
      <c r="F32" s="190"/>
      <c r="G32" s="191"/>
    </row>
    <row r="33" spans="2:9" s="114" customFormat="1" ht="17.25">
      <c r="B33" s="136" t="s">
        <v>4</v>
      </c>
      <c r="C33" s="137"/>
      <c r="D33" s="72"/>
      <c r="E33" s="192"/>
      <c r="F33" s="193"/>
      <c r="G33" s="194"/>
    </row>
    <row r="34" spans="2:9" s="114" customFormat="1" ht="30.95" customHeight="1">
      <c r="B34" s="201" t="s">
        <v>12</v>
      </c>
      <c r="C34" s="202" t="s">
        <v>1</v>
      </c>
      <c r="D34" s="138">
        <f>SUM(D32:D33)</f>
        <v>0</v>
      </c>
      <c r="E34" s="209">
        <f>E32+E33</f>
        <v>0</v>
      </c>
      <c r="F34" s="210"/>
      <c r="G34" s="211"/>
    </row>
    <row r="35" spans="2:9" s="124" customFormat="1" ht="30.95" customHeight="1">
      <c r="B35" s="201"/>
      <c r="C35" s="202"/>
      <c r="D35" s="125"/>
      <c r="E35" s="139" t="s">
        <v>22</v>
      </c>
      <c r="F35" s="140">
        <v>0.1</v>
      </c>
      <c r="G35" s="141">
        <f>ROUNDDOWN(E34*F35/(1+(F35/1)),0)</f>
        <v>0</v>
      </c>
    </row>
    <row r="36" spans="2:9" s="124" customFormat="1" ht="30.95" customHeight="1" thickBot="1">
      <c r="B36" s="142" t="s">
        <v>13</v>
      </c>
      <c r="C36" s="143" t="s">
        <v>14</v>
      </c>
      <c r="D36" s="144"/>
      <c r="E36" s="180">
        <f>ROUNDDOWN(E34*2/3,0)</f>
        <v>0</v>
      </c>
      <c r="F36" s="181"/>
      <c r="G36" s="182"/>
      <c r="H36" s="125"/>
    </row>
    <row r="37" spans="2:9" s="114" customFormat="1">
      <c r="B37" s="113"/>
      <c r="C37" s="113"/>
      <c r="D37" s="113"/>
      <c r="E37" s="126"/>
      <c r="F37" s="126"/>
      <c r="G37" s="126"/>
    </row>
    <row r="38" spans="2:9">
      <c r="D38" s="160" t="s">
        <v>29</v>
      </c>
      <c r="E38" s="160"/>
      <c r="F38" s="160"/>
      <c r="G38" s="160"/>
    </row>
    <row r="40" spans="2:9">
      <c r="D40" s="160" t="s">
        <v>31</v>
      </c>
      <c r="E40" s="160"/>
      <c r="F40" s="160"/>
      <c r="G40" s="160"/>
    </row>
    <row r="42" spans="2:9" s="114" customFormat="1">
      <c r="B42" s="127" t="s">
        <v>21</v>
      </c>
      <c r="C42" s="127"/>
      <c r="D42" s="127"/>
      <c r="E42" s="128"/>
      <c r="F42" s="128"/>
      <c r="G42" s="127"/>
      <c r="H42" s="127"/>
      <c r="I42" s="127"/>
    </row>
    <row r="43" spans="2:9" s="114" customFormat="1">
      <c r="B43" s="12" t="s">
        <v>20</v>
      </c>
      <c r="C43" s="12"/>
      <c r="D43" s="113"/>
      <c r="G43" s="113"/>
      <c r="H43" s="113"/>
      <c r="I43" s="113"/>
    </row>
    <row r="44" spans="2:9">
      <c r="B44" s="12" t="s">
        <v>40</v>
      </c>
      <c r="C44" s="12"/>
      <c r="G44" s="113"/>
      <c r="H44" s="113"/>
      <c r="I44" s="113"/>
    </row>
    <row r="45" spans="2:9">
      <c r="B45" s="12" t="s">
        <v>17</v>
      </c>
      <c r="C45" s="12"/>
      <c r="G45" s="113"/>
      <c r="H45" s="113"/>
      <c r="I45" s="113"/>
    </row>
    <row r="46" spans="2:9">
      <c r="B46" s="12" t="s">
        <v>18</v>
      </c>
      <c r="C46" s="12"/>
      <c r="G46" s="113"/>
      <c r="H46" s="113"/>
      <c r="I46" s="113"/>
    </row>
    <row r="47" spans="2:9">
      <c r="B47" s="12" t="s">
        <v>19</v>
      </c>
      <c r="G47" s="113"/>
      <c r="H47" s="113"/>
      <c r="I47" s="113"/>
    </row>
  </sheetData>
  <mergeCells count="29">
    <mergeCell ref="E19:G19"/>
    <mergeCell ref="E21:G21"/>
    <mergeCell ref="E20:G20"/>
    <mergeCell ref="B34:B35"/>
    <mergeCell ref="C34:C35"/>
    <mergeCell ref="E22:G22"/>
    <mergeCell ref="E23:G23"/>
    <mergeCell ref="E25:G25"/>
    <mergeCell ref="B26:B27"/>
    <mergeCell ref="C26:C27"/>
    <mergeCell ref="E31:G31"/>
    <mergeCell ref="E24:G24"/>
    <mergeCell ref="E34:G34"/>
    <mergeCell ref="E14:G14"/>
    <mergeCell ref="E15:G15"/>
    <mergeCell ref="E17:G17"/>
    <mergeCell ref="E18:G18"/>
    <mergeCell ref="E16:G16"/>
    <mergeCell ref="E36:G36"/>
    <mergeCell ref="E26:G26"/>
    <mergeCell ref="E28:G28"/>
    <mergeCell ref="E32:G32"/>
    <mergeCell ref="E33:G33"/>
    <mergeCell ref="F1:G1"/>
    <mergeCell ref="E9:G9"/>
    <mergeCell ref="E10:G10"/>
    <mergeCell ref="E11:G11"/>
    <mergeCell ref="E13:G13"/>
    <mergeCell ref="E12:G12"/>
  </mergeCells>
  <phoneticPr fontId="2"/>
  <dataValidations count="2">
    <dataValidation type="list" allowBlank="1" showInputMessage="1" sqref="F35">
      <formula1>"　８％.,１０％"</formula1>
    </dataValidation>
    <dataValidation type="list" allowBlank="1" showInputMessage="1" sqref="F27">
      <formula1>"　８％,１０％"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E37"/>
  <sheetViews>
    <sheetView topLeftCell="A25" workbookViewId="0">
      <selection activeCell="F32" sqref="F32"/>
    </sheetView>
  </sheetViews>
  <sheetFormatPr defaultRowHeight="13.5"/>
  <cols>
    <col min="1" max="1" width="4" customWidth="1"/>
    <col min="2" max="2" width="27.625" customWidth="1"/>
    <col min="3" max="3" width="31" customWidth="1"/>
    <col min="4" max="4" width="9.5" bestFit="1" customWidth="1"/>
    <col min="5" max="5" width="8.875" style="1" bestFit="1" customWidth="1"/>
    <col min="6" max="6" width="6.625" style="1" bestFit="1" customWidth="1"/>
    <col min="7" max="7" width="10" style="1" bestFit="1" customWidth="1"/>
    <col min="8" max="8" width="18.125" style="1" customWidth="1"/>
    <col min="9" max="31" width="9" style="1"/>
  </cols>
  <sheetData>
    <row r="1" spans="2:11" ht="17.25">
      <c r="D1" s="11"/>
      <c r="F1" s="167" t="s">
        <v>36</v>
      </c>
      <c r="G1" s="167"/>
    </row>
    <row r="2" spans="2:11" s="1" customFormat="1" ht="24">
      <c r="B2" s="15" t="s">
        <v>33</v>
      </c>
      <c r="C2" s="13" t="s">
        <v>35</v>
      </c>
      <c r="D2" s="159" t="s">
        <v>51</v>
      </c>
    </row>
    <row r="3" spans="2:11" s="1" customFormat="1">
      <c r="D3"/>
    </row>
    <row r="4" spans="2:11" s="1" customFormat="1" ht="17.25">
      <c r="B4" s="9" t="s">
        <v>15</v>
      </c>
      <c r="C4" s="5"/>
      <c r="D4" s="5"/>
      <c r="E4" s="2"/>
      <c r="F4" s="2"/>
      <c r="G4" s="5"/>
      <c r="H4" s="5"/>
      <c r="I4" s="5"/>
      <c r="J4" s="5"/>
      <c r="K4" s="5"/>
    </row>
    <row r="5" spans="2:11" s="1" customFormat="1">
      <c r="B5" s="6" t="s">
        <v>57</v>
      </c>
      <c r="C5" s="6"/>
      <c r="D5" s="8"/>
      <c r="E5" s="6"/>
      <c r="F5" s="6"/>
      <c r="G5" s="4"/>
      <c r="I5" s="3"/>
      <c r="J5" s="3"/>
      <c r="K5" s="3"/>
    </row>
    <row r="6" spans="2:11" s="1" customFormat="1">
      <c r="B6" s="6" t="s">
        <v>6</v>
      </c>
      <c r="C6" s="8" t="s">
        <v>8</v>
      </c>
      <c r="D6" s="8"/>
      <c r="E6" s="6"/>
      <c r="F6" s="6"/>
      <c r="G6" s="4"/>
      <c r="I6" s="3"/>
      <c r="J6" s="3"/>
      <c r="K6" s="3"/>
    </row>
    <row r="7" spans="2:11" s="1" customFormat="1">
      <c r="B7" s="6" t="s">
        <v>7</v>
      </c>
      <c r="C7" s="8" t="s">
        <v>9</v>
      </c>
      <c r="D7" s="8"/>
      <c r="E7" s="6"/>
      <c r="F7" s="6"/>
      <c r="G7" s="4"/>
      <c r="I7" s="3"/>
      <c r="J7" s="3"/>
      <c r="K7" s="3"/>
    </row>
    <row r="8" spans="2:11" s="1" customFormat="1" ht="14.25" thickBot="1">
      <c r="B8" s="8" t="s">
        <v>16</v>
      </c>
      <c r="C8" s="7" t="s">
        <v>10</v>
      </c>
      <c r="D8" s="8"/>
      <c r="E8" s="6"/>
      <c r="F8" s="6"/>
      <c r="G8" s="4"/>
      <c r="I8" s="3"/>
      <c r="J8" s="3"/>
      <c r="K8" s="3"/>
    </row>
    <row r="9" spans="2:11" s="1" customFormat="1" ht="15" thickBot="1">
      <c r="B9" s="130" t="s">
        <v>11</v>
      </c>
      <c r="C9" s="131" t="s">
        <v>41</v>
      </c>
      <c r="D9" s="132" t="s">
        <v>0</v>
      </c>
      <c r="E9" s="168" t="s">
        <v>39</v>
      </c>
      <c r="F9" s="169"/>
      <c r="G9" s="170"/>
    </row>
    <row r="10" spans="2:11" s="1" customFormat="1" ht="17.25">
      <c r="B10" s="31" t="s">
        <v>58</v>
      </c>
      <c r="C10" s="44"/>
      <c r="D10" s="47">
        <v>12</v>
      </c>
      <c r="E10" s="227">
        <v>60000</v>
      </c>
      <c r="F10" s="228"/>
      <c r="G10" s="229"/>
    </row>
    <row r="11" spans="2:11" s="1" customFormat="1" ht="17.25">
      <c r="B11" s="32" t="s">
        <v>23</v>
      </c>
      <c r="C11" s="42" t="s">
        <v>43</v>
      </c>
      <c r="D11" s="43">
        <v>6</v>
      </c>
      <c r="E11" s="230">
        <v>30000</v>
      </c>
      <c r="F11" s="231"/>
      <c r="G11" s="232"/>
    </row>
    <row r="12" spans="2:11" s="1" customFormat="1" ht="18" thickBot="1">
      <c r="B12" s="33" t="s">
        <v>24</v>
      </c>
      <c r="C12" s="34" t="s">
        <v>44</v>
      </c>
      <c r="D12" s="45">
        <v>6</v>
      </c>
      <c r="E12" s="218">
        <v>30000</v>
      </c>
      <c r="F12" s="219"/>
      <c r="G12" s="220"/>
    </row>
    <row r="13" spans="2:11" s="1" customFormat="1" ht="17.25">
      <c r="B13" s="35" t="s">
        <v>2</v>
      </c>
      <c r="C13" s="36"/>
      <c r="D13" s="50">
        <v>62</v>
      </c>
      <c r="E13" s="227">
        <v>310000</v>
      </c>
      <c r="F13" s="228"/>
      <c r="G13" s="229"/>
      <c r="H13" s="49"/>
    </row>
    <row r="14" spans="2:11" s="1" customFormat="1" ht="17.25">
      <c r="B14" s="32" t="s">
        <v>23</v>
      </c>
      <c r="C14" s="42" t="s">
        <v>45</v>
      </c>
      <c r="D14" s="18">
        <v>20</v>
      </c>
      <c r="E14" s="230">
        <v>100000</v>
      </c>
      <c r="F14" s="231"/>
      <c r="G14" s="232"/>
      <c r="H14" s="49"/>
    </row>
    <row r="15" spans="2:11" s="1" customFormat="1" ht="17.25">
      <c r="B15" s="37" t="s">
        <v>24</v>
      </c>
      <c r="C15" s="73" t="s">
        <v>46</v>
      </c>
      <c r="D15" s="18">
        <v>30</v>
      </c>
      <c r="E15" s="236">
        <v>150000</v>
      </c>
      <c r="F15" s="237"/>
      <c r="G15" s="238"/>
    </row>
    <row r="16" spans="2:11" s="1" customFormat="1" ht="18" thickBot="1">
      <c r="B16" s="33" t="s">
        <v>25</v>
      </c>
      <c r="C16" s="34" t="s">
        <v>47</v>
      </c>
      <c r="D16" s="38">
        <v>12</v>
      </c>
      <c r="E16" s="218">
        <v>60000</v>
      </c>
      <c r="F16" s="219"/>
      <c r="G16" s="220"/>
    </row>
    <row r="17" spans="2:11" s="1" customFormat="1" ht="17.25">
      <c r="B17" s="86" t="s">
        <v>48</v>
      </c>
      <c r="C17" s="87"/>
      <c r="D17" s="88">
        <v>8</v>
      </c>
      <c r="E17" s="221">
        <v>40000</v>
      </c>
      <c r="F17" s="222"/>
      <c r="G17" s="223"/>
      <c r="H17" s="49"/>
    </row>
    <row r="18" spans="2:11" s="1" customFormat="1" ht="17.25">
      <c r="B18" s="89" t="s">
        <v>23</v>
      </c>
      <c r="C18" s="90" t="s">
        <v>49</v>
      </c>
      <c r="D18" s="91">
        <v>8</v>
      </c>
      <c r="E18" s="233">
        <v>40000</v>
      </c>
      <c r="F18" s="234"/>
      <c r="G18" s="235"/>
    </row>
    <row r="19" spans="2:11" s="1" customFormat="1" ht="18" thickBot="1">
      <c r="B19" s="92"/>
      <c r="C19" s="90"/>
      <c r="D19" s="91"/>
      <c r="E19" s="224"/>
      <c r="F19" s="225"/>
      <c r="G19" s="226"/>
    </row>
    <row r="20" spans="2:11" s="1" customFormat="1" ht="17.25">
      <c r="B20" s="35" t="s">
        <v>3</v>
      </c>
      <c r="C20" s="36"/>
      <c r="D20" s="50">
        <v>8</v>
      </c>
      <c r="E20" s="227">
        <v>40000</v>
      </c>
      <c r="F20" s="228"/>
      <c r="G20" s="229"/>
    </row>
    <row r="21" spans="2:11" s="1" customFormat="1" ht="17.25">
      <c r="B21" s="32" t="s">
        <v>23</v>
      </c>
      <c r="C21" s="42" t="s">
        <v>49</v>
      </c>
      <c r="D21" s="41">
        <v>8</v>
      </c>
      <c r="E21" s="230">
        <v>40000</v>
      </c>
      <c r="F21" s="231"/>
      <c r="G21" s="232"/>
    </row>
    <row r="22" spans="2:11" s="1" customFormat="1" ht="18" thickBot="1">
      <c r="B22" s="39"/>
      <c r="C22" s="34"/>
      <c r="D22" s="40"/>
      <c r="E22" s="218"/>
      <c r="F22" s="219"/>
      <c r="G22" s="220"/>
    </row>
    <row r="23" spans="2:11" s="1" customFormat="1" ht="30.95" customHeight="1">
      <c r="B23" s="203" t="s">
        <v>12</v>
      </c>
      <c r="C23" s="212" t="s">
        <v>1</v>
      </c>
      <c r="D23" s="62">
        <f>D10+D13+D17+D20</f>
        <v>90</v>
      </c>
      <c r="E23" s="51"/>
      <c r="F23" s="52"/>
      <c r="G23" s="61">
        <f>E10+E13+E17+E20</f>
        <v>450000</v>
      </c>
    </row>
    <row r="24" spans="2:11" s="1" customFormat="1" ht="30.95" customHeight="1" thickBot="1">
      <c r="B24" s="204"/>
      <c r="C24" s="213"/>
      <c r="D24" s="34"/>
      <c r="E24" s="53" t="s">
        <v>22</v>
      </c>
      <c r="F24" s="54">
        <v>0.1</v>
      </c>
      <c r="G24" s="55">
        <f>ROUNDDOWN(G23*F24/(1+(F24/1)),0)</f>
        <v>40909</v>
      </c>
    </row>
    <row r="25" spans="2:11" s="14" customFormat="1" ht="30.95" customHeight="1" thickBot="1">
      <c r="B25" s="56" t="s">
        <v>56</v>
      </c>
      <c r="C25" s="57" t="s">
        <v>14</v>
      </c>
      <c r="D25" s="157"/>
      <c r="E25" s="58"/>
      <c r="F25" s="59"/>
      <c r="G25" s="60">
        <f>ROUNDDOWN(G23*2/3,0)</f>
        <v>300000</v>
      </c>
      <c r="I25" s="1"/>
      <c r="J25" s="1"/>
      <c r="K25" s="1"/>
    </row>
    <row r="26" spans="2:11" s="1" customFormat="1">
      <c r="B26"/>
      <c r="C26"/>
      <c r="D26"/>
    </row>
    <row r="27" spans="2:11" s="1" customFormat="1" ht="18" thickBot="1">
      <c r="B27" s="10" t="s">
        <v>37</v>
      </c>
      <c r="C27"/>
      <c r="D27"/>
    </row>
    <row r="28" spans="2:11" s="1" customFormat="1" ht="14.25">
      <c r="B28" s="145" t="s">
        <v>11</v>
      </c>
      <c r="C28" s="146" t="s">
        <v>41</v>
      </c>
      <c r="D28" s="133" t="s">
        <v>0</v>
      </c>
      <c r="E28" s="207" t="s">
        <v>39</v>
      </c>
      <c r="F28" s="207"/>
      <c r="G28" s="208"/>
    </row>
    <row r="29" spans="2:11" s="1" customFormat="1" ht="17.25">
      <c r="B29" s="147" t="s">
        <v>5</v>
      </c>
      <c r="C29" s="158" t="s">
        <v>50</v>
      </c>
      <c r="D29" s="22">
        <v>36</v>
      </c>
      <c r="E29" s="20"/>
      <c r="F29" s="21"/>
      <c r="G29" s="148">
        <v>225000</v>
      </c>
    </row>
    <row r="30" spans="2:11" s="1" customFormat="1" ht="17.25">
      <c r="B30" s="149" t="s">
        <v>4</v>
      </c>
      <c r="C30" s="17" t="s">
        <v>50</v>
      </c>
      <c r="D30" s="19">
        <v>36</v>
      </c>
      <c r="E30" s="23"/>
      <c r="F30" s="24"/>
      <c r="G30" s="150">
        <v>225000</v>
      </c>
    </row>
    <row r="31" spans="2:11" s="1" customFormat="1" ht="30.95" customHeight="1">
      <c r="B31" s="214" t="s">
        <v>12</v>
      </c>
      <c r="C31" s="216" t="s">
        <v>1</v>
      </c>
      <c r="D31" s="74">
        <f>SUM(D29:D30)</f>
        <v>72</v>
      </c>
      <c r="E31" s="25"/>
      <c r="F31" s="26"/>
      <c r="G31" s="151">
        <f>SUM(G29:G30)</f>
        <v>450000</v>
      </c>
    </row>
    <row r="32" spans="2:11" s="14" customFormat="1" ht="30.95" customHeight="1">
      <c r="B32" s="215"/>
      <c r="C32" s="217"/>
      <c r="D32" s="27"/>
      <c r="E32" s="28" t="s">
        <v>22</v>
      </c>
      <c r="F32" s="29">
        <v>0.1</v>
      </c>
      <c r="G32" s="152">
        <f>ROUNDDOWN(G31*F32/(1+(F32/1)),0)</f>
        <v>40909</v>
      </c>
    </row>
    <row r="33" spans="2:7" s="14" customFormat="1" ht="30.95" customHeight="1" thickBot="1">
      <c r="B33" s="142" t="s">
        <v>13</v>
      </c>
      <c r="C33" s="153" t="s">
        <v>14</v>
      </c>
      <c r="D33" s="144"/>
      <c r="E33" s="154"/>
      <c r="F33" s="155"/>
      <c r="G33" s="156">
        <f>ROUNDDOWN(G31*2/3,0)</f>
        <v>300000</v>
      </c>
    </row>
    <row r="34" spans="2:7" s="1" customFormat="1">
      <c r="B34"/>
      <c r="C34"/>
      <c r="D34"/>
    </row>
    <row r="35" spans="2:7">
      <c r="D35" s="83" t="s">
        <v>29</v>
      </c>
      <c r="E35" s="83"/>
      <c r="F35" s="83" t="s">
        <v>30</v>
      </c>
      <c r="G35" s="83"/>
    </row>
    <row r="36" spans="2:7">
      <c r="D36" s="84"/>
      <c r="E36" s="85"/>
      <c r="F36" s="85"/>
      <c r="G36" s="85"/>
    </row>
    <row r="37" spans="2:7">
      <c r="D37" s="83" t="s">
        <v>31</v>
      </c>
      <c r="E37" s="83"/>
      <c r="F37" s="83" t="s">
        <v>32</v>
      </c>
      <c r="G37" s="83"/>
    </row>
  </sheetData>
  <mergeCells count="20">
    <mergeCell ref="E15:G15"/>
    <mergeCell ref="E14:G14"/>
    <mergeCell ref="F1:G1"/>
    <mergeCell ref="E9:G9"/>
    <mergeCell ref="E10:G10"/>
    <mergeCell ref="E12:G12"/>
    <mergeCell ref="E13:G13"/>
    <mergeCell ref="E11:G11"/>
    <mergeCell ref="E16:G16"/>
    <mergeCell ref="E17:G17"/>
    <mergeCell ref="E19:G19"/>
    <mergeCell ref="E20:G20"/>
    <mergeCell ref="E22:G22"/>
    <mergeCell ref="E21:G21"/>
    <mergeCell ref="E18:G18"/>
    <mergeCell ref="B23:B24"/>
    <mergeCell ref="C23:C24"/>
    <mergeCell ref="B31:B32"/>
    <mergeCell ref="C31:C32"/>
    <mergeCell ref="E28:G28"/>
  </mergeCells>
  <phoneticPr fontId="2"/>
  <dataValidations count="2">
    <dataValidation type="list" allowBlank="1" showInputMessage="1" sqref="F32">
      <formula1>"１０％,　８％"</formula1>
    </dataValidation>
    <dataValidation type="list" allowBlank="1" showInputMessage="1" sqref="F24">
      <formula1>"１０％,　８％"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0"/>
  <sheetViews>
    <sheetView topLeftCell="A10" workbookViewId="0">
      <selection activeCell="H28" sqref="H28"/>
    </sheetView>
  </sheetViews>
  <sheetFormatPr defaultRowHeight="13.5"/>
  <cols>
    <col min="1" max="1" width="4" customWidth="1"/>
    <col min="2" max="2" width="27.625" customWidth="1"/>
    <col min="3" max="3" width="31" customWidth="1"/>
    <col min="4" max="4" width="9.5" bestFit="1" customWidth="1"/>
    <col min="5" max="5" width="8.875" style="1" bestFit="1" customWidth="1"/>
    <col min="6" max="6" width="6.625" style="1" bestFit="1" customWidth="1"/>
    <col min="7" max="7" width="10" style="1" bestFit="1" customWidth="1"/>
    <col min="8" max="8" width="18.125" style="1" customWidth="1"/>
    <col min="9" max="31" width="9" style="1"/>
  </cols>
  <sheetData>
    <row r="1" spans="2:11" ht="17.25">
      <c r="D1" s="11"/>
      <c r="F1" s="167" t="s">
        <v>36</v>
      </c>
      <c r="G1" s="167"/>
    </row>
    <row r="2" spans="2:11" s="1" customFormat="1" ht="24">
      <c r="B2" s="15" t="s">
        <v>34</v>
      </c>
      <c r="C2" s="13" t="s">
        <v>38</v>
      </c>
      <c r="D2" s="111" t="s">
        <v>28</v>
      </c>
      <c r="E2" s="112"/>
    </row>
    <row r="3" spans="2:11" s="1" customFormat="1">
      <c r="D3"/>
    </row>
    <row r="4" spans="2:11" s="1" customFormat="1" ht="17.25">
      <c r="B4" s="9" t="s">
        <v>15</v>
      </c>
      <c r="C4" s="5"/>
      <c r="D4" s="5"/>
      <c r="E4" s="2"/>
      <c r="F4" s="2"/>
      <c r="G4" s="5"/>
      <c r="H4" s="5"/>
      <c r="I4" s="5"/>
      <c r="J4" s="5"/>
      <c r="K4" s="5"/>
    </row>
    <row r="5" spans="2:11" s="1" customFormat="1">
      <c r="B5" s="6" t="s">
        <v>57</v>
      </c>
      <c r="C5" s="6"/>
      <c r="D5" s="8"/>
      <c r="E5" s="6"/>
      <c r="F5" s="6"/>
      <c r="G5" s="4"/>
      <c r="I5" s="3"/>
      <c r="J5" s="3"/>
      <c r="K5" s="3"/>
    </row>
    <row r="6" spans="2:11" s="1" customFormat="1">
      <c r="B6" s="6" t="s">
        <v>6</v>
      </c>
      <c r="C6" s="8" t="s">
        <v>8</v>
      </c>
      <c r="D6" s="8"/>
      <c r="E6" s="6"/>
      <c r="F6" s="6"/>
      <c r="G6" s="4"/>
      <c r="I6" s="3"/>
      <c r="J6" s="3"/>
      <c r="K6" s="3"/>
    </row>
    <row r="7" spans="2:11" s="1" customFormat="1">
      <c r="B7" s="6" t="s">
        <v>7</v>
      </c>
      <c r="C7" s="8" t="s">
        <v>9</v>
      </c>
      <c r="D7" s="8"/>
      <c r="E7" s="6"/>
      <c r="F7" s="6"/>
      <c r="G7" s="4"/>
      <c r="I7" s="3"/>
      <c r="J7" s="3"/>
      <c r="K7" s="3"/>
    </row>
    <row r="8" spans="2:11" s="1" customFormat="1" ht="14.25" thickBot="1">
      <c r="B8" s="8" t="s">
        <v>16</v>
      </c>
      <c r="C8" s="7" t="s">
        <v>10</v>
      </c>
      <c r="D8" s="8"/>
      <c r="E8" s="6"/>
      <c r="F8" s="6"/>
      <c r="G8" s="4"/>
      <c r="I8" s="3"/>
      <c r="J8" s="3"/>
      <c r="K8" s="3"/>
    </row>
    <row r="9" spans="2:11" s="1" customFormat="1" ht="15" thickBot="1">
      <c r="B9" s="130" t="s">
        <v>11</v>
      </c>
      <c r="C9" s="131" t="s">
        <v>41</v>
      </c>
      <c r="D9" s="132" t="s">
        <v>0</v>
      </c>
      <c r="E9" s="168" t="s">
        <v>39</v>
      </c>
      <c r="F9" s="169"/>
      <c r="G9" s="170"/>
    </row>
    <row r="10" spans="2:11" s="1" customFormat="1" ht="17.25">
      <c r="B10" s="31" t="s">
        <v>58</v>
      </c>
      <c r="C10" s="44"/>
      <c r="D10" s="47">
        <v>6</v>
      </c>
      <c r="E10" s="227">
        <v>30000</v>
      </c>
      <c r="F10" s="228"/>
      <c r="G10" s="229"/>
    </row>
    <row r="11" spans="2:11" s="1" customFormat="1" ht="17.25">
      <c r="B11" s="32" t="s">
        <v>23</v>
      </c>
      <c r="C11" s="42" t="s">
        <v>43</v>
      </c>
      <c r="D11" s="43">
        <v>6</v>
      </c>
      <c r="E11" s="230">
        <v>30000</v>
      </c>
      <c r="F11" s="231"/>
      <c r="G11" s="232"/>
    </row>
    <row r="12" spans="2:11" s="1" customFormat="1" ht="18" thickBot="1">
      <c r="B12" s="33"/>
      <c r="C12" s="34"/>
      <c r="D12" s="45"/>
      <c r="E12" s="218"/>
      <c r="F12" s="219"/>
      <c r="G12" s="220"/>
    </row>
    <row r="13" spans="2:11" s="1" customFormat="1" ht="17.25">
      <c r="B13" s="35" t="s">
        <v>2</v>
      </c>
      <c r="C13" s="36"/>
      <c r="D13" s="50">
        <v>38</v>
      </c>
      <c r="E13" s="227">
        <v>190000</v>
      </c>
      <c r="F13" s="228"/>
      <c r="G13" s="229"/>
      <c r="H13" s="49"/>
    </row>
    <row r="14" spans="2:11" s="1" customFormat="1" ht="17.25">
      <c r="B14" s="32" t="s">
        <v>23</v>
      </c>
      <c r="C14" s="42" t="s">
        <v>45</v>
      </c>
      <c r="D14" s="18">
        <v>20</v>
      </c>
      <c r="E14" s="230">
        <v>100000</v>
      </c>
      <c r="F14" s="231"/>
      <c r="G14" s="232"/>
      <c r="H14" s="49"/>
    </row>
    <row r="15" spans="2:11" s="1" customFormat="1" ht="17.25">
      <c r="B15" s="37" t="s">
        <v>24</v>
      </c>
      <c r="C15" s="73" t="s">
        <v>52</v>
      </c>
      <c r="D15" s="18">
        <v>18</v>
      </c>
      <c r="E15" s="236">
        <v>90000</v>
      </c>
      <c r="F15" s="237"/>
      <c r="G15" s="238"/>
    </row>
    <row r="16" spans="2:11" s="1" customFormat="1" ht="18" thickBot="1">
      <c r="B16" s="37"/>
      <c r="C16" s="73"/>
      <c r="D16" s="18"/>
      <c r="E16" s="236"/>
      <c r="F16" s="237"/>
      <c r="G16" s="238"/>
    </row>
    <row r="17" spans="2:11" s="1" customFormat="1" ht="17.25">
      <c r="B17" s="93" t="s">
        <v>26</v>
      </c>
      <c r="C17" s="94"/>
      <c r="D17" s="95">
        <v>35</v>
      </c>
      <c r="E17" s="96"/>
      <c r="F17" s="97"/>
      <c r="G17" s="98">
        <v>262500</v>
      </c>
    </row>
    <row r="18" spans="2:11" s="1" customFormat="1" ht="17.25">
      <c r="B18" s="99" t="s">
        <v>27</v>
      </c>
      <c r="C18" s="100" t="s">
        <v>53</v>
      </c>
      <c r="D18" s="101">
        <v>35</v>
      </c>
      <c r="E18" s="102"/>
      <c r="F18" s="103"/>
      <c r="G18" s="104">
        <v>262500</v>
      </c>
    </row>
    <row r="19" spans="2:11" s="1" customFormat="1" ht="18" thickBot="1">
      <c r="B19" s="105"/>
      <c r="C19" s="106"/>
      <c r="D19" s="107"/>
      <c r="E19" s="108"/>
      <c r="F19" s="109"/>
      <c r="G19" s="110"/>
    </row>
    <row r="20" spans="2:11" s="1" customFormat="1" ht="17.25">
      <c r="B20" s="46" t="s">
        <v>48</v>
      </c>
      <c r="C20" s="30"/>
      <c r="D20" s="48">
        <v>8</v>
      </c>
      <c r="E20" s="239">
        <v>40000</v>
      </c>
      <c r="F20" s="240"/>
      <c r="G20" s="241"/>
      <c r="H20" s="49"/>
    </row>
    <row r="21" spans="2:11" s="1" customFormat="1" ht="17.25">
      <c r="B21" s="32" t="s">
        <v>23</v>
      </c>
      <c r="C21" s="16" t="s">
        <v>49</v>
      </c>
      <c r="D21" s="18">
        <v>8</v>
      </c>
      <c r="E21" s="230">
        <v>40000</v>
      </c>
      <c r="F21" s="231"/>
      <c r="G21" s="232"/>
    </row>
    <row r="22" spans="2:11" s="1" customFormat="1" ht="18" thickBot="1">
      <c r="B22" s="33"/>
      <c r="C22" s="16"/>
      <c r="D22" s="18"/>
      <c r="E22" s="236"/>
      <c r="F22" s="237"/>
      <c r="G22" s="238"/>
    </row>
    <row r="23" spans="2:11" s="1" customFormat="1" ht="17.25">
      <c r="B23" s="35" t="s">
        <v>3</v>
      </c>
      <c r="C23" s="36"/>
      <c r="D23" s="50">
        <v>8</v>
      </c>
      <c r="E23" s="227">
        <v>40000</v>
      </c>
      <c r="F23" s="228"/>
      <c r="G23" s="229"/>
    </row>
    <row r="24" spans="2:11" s="1" customFormat="1" ht="17.25">
      <c r="B24" s="32" t="s">
        <v>23</v>
      </c>
      <c r="C24" s="42" t="s">
        <v>49</v>
      </c>
      <c r="D24" s="41">
        <v>8</v>
      </c>
      <c r="E24" s="230">
        <v>40000</v>
      </c>
      <c r="F24" s="231"/>
      <c r="G24" s="232"/>
    </row>
    <row r="25" spans="2:11" s="1" customFormat="1" ht="18" thickBot="1">
      <c r="B25" s="39"/>
      <c r="C25" s="34"/>
      <c r="D25" s="40"/>
      <c r="E25" s="218"/>
      <c r="F25" s="219"/>
      <c r="G25" s="220"/>
    </row>
    <row r="26" spans="2:11" s="1" customFormat="1" ht="30.95" customHeight="1">
      <c r="B26" s="203" t="s">
        <v>12</v>
      </c>
      <c r="C26" s="212" t="s">
        <v>1</v>
      </c>
      <c r="D26" s="62">
        <v>95</v>
      </c>
      <c r="E26" s="51"/>
      <c r="F26" s="52"/>
      <c r="G26" s="61">
        <v>562500</v>
      </c>
    </row>
    <row r="27" spans="2:11" s="1" customFormat="1" ht="30.95" customHeight="1" thickBot="1">
      <c r="B27" s="204"/>
      <c r="C27" s="213"/>
      <c r="D27" s="34"/>
      <c r="E27" s="53" t="s">
        <v>22</v>
      </c>
      <c r="F27" s="54">
        <v>0.1</v>
      </c>
      <c r="G27" s="55">
        <f>ROUNDDOWN(G26*F27/(1+(F27/1)),0)</f>
        <v>51136</v>
      </c>
    </row>
    <row r="28" spans="2:11" s="14" customFormat="1" ht="30.95" customHeight="1" thickBot="1">
      <c r="B28" s="56" t="s">
        <v>56</v>
      </c>
      <c r="C28" s="57" t="s">
        <v>14</v>
      </c>
      <c r="D28" s="157"/>
      <c r="E28" s="58"/>
      <c r="F28" s="59"/>
      <c r="G28" s="60">
        <f>ROUNDDOWN(G26*2/3,0)</f>
        <v>375000</v>
      </c>
      <c r="I28" s="1"/>
      <c r="J28" s="1"/>
      <c r="K28" s="1"/>
    </row>
    <row r="29" spans="2:11" s="1" customFormat="1">
      <c r="B29"/>
      <c r="C29"/>
      <c r="D29"/>
    </row>
    <row r="30" spans="2:11" s="1" customFormat="1" ht="18" thickBot="1">
      <c r="B30" s="10" t="s">
        <v>37</v>
      </c>
      <c r="C30"/>
      <c r="D30"/>
    </row>
    <row r="31" spans="2:11" s="1" customFormat="1" ht="14.25">
      <c r="B31" s="145" t="s">
        <v>11</v>
      </c>
      <c r="C31" s="146" t="s">
        <v>41</v>
      </c>
      <c r="D31" s="133" t="s">
        <v>0</v>
      </c>
      <c r="E31" s="207" t="s">
        <v>39</v>
      </c>
      <c r="F31" s="207"/>
      <c r="G31" s="208"/>
    </row>
    <row r="32" spans="2:11" s="1" customFormat="1" ht="17.25">
      <c r="B32" s="147" t="s">
        <v>5</v>
      </c>
      <c r="C32" s="158" t="s">
        <v>54</v>
      </c>
      <c r="D32" s="22">
        <v>30</v>
      </c>
      <c r="E32" s="20"/>
      <c r="F32" s="21"/>
      <c r="G32" s="148">
        <v>187500</v>
      </c>
    </row>
    <row r="33" spans="2:7" s="1" customFormat="1" ht="17.25">
      <c r="B33" s="149" t="s">
        <v>4</v>
      </c>
      <c r="C33" s="17" t="s">
        <v>55</v>
      </c>
      <c r="D33" s="19">
        <v>24</v>
      </c>
      <c r="E33" s="23"/>
      <c r="F33" s="24"/>
      <c r="G33" s="150">
        <v>150000</v>
      </c>
    </row>
    <row r="34" spans="2:7" s="1" customFormat="1" ht="30.95" customHeight="1">
      <c r="B34" s="214" t="s">
        <v>12</v>
      </c>
      <c r="C34" s="216" t="s">
        <v>1</v>
      </c>
      <c r="D34" s="74">
        <f>SUM(D32:D33)</f>
        <v>54</v>
      </c>
      <c r="E34" s="25"/>
      <c r="F34" s="26"/>
      <c r="G34" s="151">
        <f>SUM(G32:G33)</f>
        <v>337500</v>
      </c>
    </row>
    <row r="35" spans="2:7" s="14" customFormat="1" ht="30.95" customHeight="1">
      <c r="B35" s="215"/>
      <c r="C35" s="217"/>
      <c r="D35" s="27"/>
      <c r="E35" s="28" t="s">
        <v>22</v>
      </c>
      <c r="F35" s="29">
        <v>0.1</v>
      </c>
      <c r="G35" s="152">
        <f>ROUNDDOWN(G34*F35/(1+(F35/1)),0)</f>
        <v>30681</v>
      </c>
    </row>
    <row r="36" spans="2:7" s="14" customFormat="1" ht="30.95" customHeight="1" thickBot="1">
      <c r="B36" s="142" t="s">
        <v>13</v>
      </c>
      <c r="C36" s="153" t="s">
        <v>14</v>
      </c>
      <c r="D36" s="144"/>
      <c r="E36" s="154"/>
      <c r="F36" s="155"/>
      <c r="G36" s="156">
        <f>ROUNDDOWN(G34*2/3,0)</f>
        <v>225000</v>
      </c>
    </row>
    <row r="37" spans="2:7" s="1" customFormat="1">
      <c r="B37"/>
      <c r="C37"/>
      <c r="D37"/>
    </row>
    <row r="38" spans="2:7">
      <c r="D38" s="83" t="s">
        <v>29</v>
      </c>
      <c r="E38" s="83"/>
      <c r="F38" s="83" t="s">
        <v>30</v>
      </c>
      <c r="G38" s="83"/>
    </row>
    <row r="39" spans="2:7">
      <c r="D39" s="84"/>
      <c r="E39" s="85"/>
      <c r="F39" s="85"/>
      <c r="G39" s="85"/>
    </row>
    <row r="40" spans="2:7">
      <c r="D40" s="83" t="s">
        <v>31</v>
      </c>
      <c r="E40" s="83"/>
      <c r="F40" s="83" t="s">
        <v>32</v>
      </c>
      <c r="G40" s="83"/>
    </row>
  </sheetData>
  <mergeCells count="20">
    <mergeCell ref="B34:B35"/>
    <mergeCell ref="C34:C35"/>
    <mergeCell ref="E22:G22"/>
    <mergeCell ref="E23:G23"/>
    <mergeCell ref="E24:G24"/>
    <mergeCell ref="E25:G25"/>
    <mergeCell ref="B26:B27"/>
    <mergeCell ref="C26:C27"/>
    <mergeCell ref="E31:G31"/>
    <mergeCell ref="E14:G14"/>
    <mergeCell ref="E15:G15"/>
    <mergeCell ref="E16:G16"/>
    <mergeCell ref="E20:G20"/>
    <mergeCell ref="E21:G21"/>
    <mergeCell ref="E13:G13"/>
    <mergeCell ref="F1:G1"/>
    <mergeCell ref="E9:G9"/>
    <mergeCell ref="E10:G10"/>
    <mergeCell ref="E11:G11"/>
    <mergeCell ref="E12:G12"/>
  </mergeCells>
  <phoneticPr fontId="2"/>
  <dataValidations count="2">
    <dataValidation type="list" allowBlank="1" showInputMessage="1" sqref="F35">
      <formula1>"１０％,　８％"</formula1>
    </dataValidation>
    <dataValidation type="list" allowBlank="1" showInputMessage="1" sqref="F27">
      <formula1>"１０％,　８％"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業務別請求明細書</vt:lpstr>
      <vt:lpstr>【記入例】①標準型</vt:lpstr>
      <vt:lpstr>【記入例】 ②事業ＤＤ外注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hirayama</dc:creator>
  <cp:lastModifiedBy>tmano</cp:lastModifiedBy>
  <cp:lastPrinted>2018-11-30T06:56:53Z</cp:lastPrinted>
  <dcterms:created xsi:type="dcterms:W3CDTF">1997-01-08T22:48:59Z</dcterms:created>
  <dcterms:modified xsi:type="dcterms:W3CDTF">2019-09-26T04:54:33Z</dcterms:modified>
</cp:coreProperties>
</file>